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1312606-3EB3-4F5D-9997-F2AE3592FC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YBS Müfred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5" i="1" l="1"/>
  <c r="H92" i="1"/>
  <c r="I85" i="1"/>
  <c r="I76" i="1"/>
  <c r="I66" i="1"/>
  <c r="I57" i="1"/>
  <c r="I48" i="1"/>
  <c r="I38" i="1"/>
  <c r="I28" i="1"/>
  <c r="I17" i="1"/>
  <c r="F17" i="1"/>
  <c r="F28" i="1"/>
  <c r="F38" i="1"/>
  <c r="F48" i="1"/>
  <c r="F57" i="1"/>
  <c r="F66" i="1"/>
  <c r="F76" i="1"/>
  <c r="H85" i="1"/>
  <c r="F85" i="1"/>
  <c r="E85" i="1"/>
  <c r="H76" i="1"/>
  <c r="E76" i="1"/>
  <c r="H66" i="1"/>
  <c r="E66" i="1"/>
  <c r="H57" i="1"/>
  <c r="E57" i="1"/>
  <c r="E48" i="1"/>
  <c r="H48" i="1"/>
  <c r="E38" i="1"/>
  <c r="H38" i="1"/>
  <c r="H28" i="1"/>
  <c r="H17" i="1"/>
  <c r="H94" i="1"/>
  <c r="I92" i="1"/>
  <c r="I94" i="1"/>
  <c r="L94" i="1" s="1"/>
  <c r="F94" i="1"/>
  <c r="E92" i="1"/>
  <c r="E94" i="1"/>
  <c r="I93" i="1"/>
  <c r="L93" i="1" s="1"/>
  <c r="H93" i="1"/>
  <c r="F93" i="1"/>
  <c r="E93" i="1"/>
  <c r="K92" i="1"/>
  <c r="K95" i="1" s="1"/>
  <c r="F92" i="1"/>
  <c r="F95" i="1" s="1"/>
  <c r="E17" i="1"/>
  <c r="E95" i="1" l="1"/>
  <c r="I95" i="1"/>
  <c r="J94" i="1" s="1"/>
  <c r="M94" i="1" s="1"/>
  <c r="J92" i="1"/>
  <c r="J95" i="1" s="1"/>
  <c r="J93" i="1"/>
  <c r="M93" i="1" s="1"/>
  <c r="M81" i="1"/>
  <c r="M92" i="1" l="1"/>
  <c r="M95" i="1" s="1"/>
</calcChain>
</file>

<file path=xl/sharedStrings.xml><?xml version="1.0" encoding="utf-8"?>
<sst xmlns="http://schemas.openxmlformats.org/spreadsheetml/2006/main" count="707" uniqueCount="228">
  <si>
    <t>T</t>
  </si>
  <si>
    <t>U</t>
  </si>
  <si>
    <t>L</t>
  </si>
  <si>
    <t>DERS SAATİ</t>
  </si>
  <si>
    <t>YEREL KREDİ</t>
  </si>
  <si>
    <t>AKTS</t>
  </si>
  <si>
    <t>DERS TİPİ</t>
  </si>
  <si>
    <t>EĞİTİM DİLİ</t>
  </si>
  <si>
    <t>ÖN KOŞUL DURUMU</t>
  </si>
  <si>
    <t>ÖN KOŞUL DERS KODU</t>
  </si>
  <si>
    <t>GRUPLU DERS</t>
  </si>
  <si>
    <t>GENEL TOPLAM</t>
  </si>
  <si>
    <t>1. SINIF</t>
  </si>
  <si>
    <t>GRUP DERS KODU</t>
  </si>
  <si>
    <t>VERİLİŞ TİPİ</t>
  </si>
  <si>
    <t>AÇIKLAMA KODU</t>
  </si>
  <si>
    <t>Türkçe</t>
  </si>
  <si>
    <t>Zorunlu</t>
  </si>
  <si>
    <t>Seçmeli</t>
  </si>
  <si>
    <t>Finansal Yönetim</t>
  </si>
  <si>
    <t>Karar Destek Sistemleri</t>
  </si>
  <si>
    <t>Z</t>
  </si>
  <si>
    <t>TKL 111/ YTO 111</t>
  </si>
  <si>
    <t>TKL 112/YTO 112</t>
  </si>
  <si>
    <t>YBS 101</t>
  </si>
  <si>
    <t>YBS 103</t>
  </si>
  <si>
    <t>YBS 105</t>
  </si>
  <si>
    <t>YBS 107</t>
  </si>
  <si>
    <t>SEC 101</t>
  </si>
  <si>
    <t>ING 111</t>
  </si>
  <si>
    <t>Seçmeli Ders 3 (Üniversite Seçmeli)</t>
  </si>
  <si>
    <t>Türk Dili II/Yabancı Öğrenciler İçin Türk Dili II</t>
  </si>
  <si>
    <t>YBS 200</t>
  </si>
  <si>
    <t>YBS 208</t>
  </si>
  <si>
    <t>YBS 202</t>
  </si>
  <si>
    <t>YBS 204</t>
  </si>
  <si>
    <t>YBS 206</t>
  </si>
  <si>
    <t>Atatürk İlkeleri ve İnkılap Tarihi II/ Yabancı Öğrenciler İçin İnkılap Tarihi II</t>
  </si>
  <si>
    <t>Seçmeli Ders 5 (Bölüm Seçmeli)</t>
  </si>
  <si>
    <t>Seçmeli Ders 6 (Bölüm Seçmeli)</t>
  </si>
  <si>
    <t>Seçmeli Ders 7 (Bölüm Seçmeli)</t>
  </si>
  <si>
    <t>Seçmeli Ders 8 (Bölüm Seçmeli)</t>
  </si>
  <si>
    <t>Seçmeli Ders 9 (Bölüm Seçmeli)</t>
  </si>
  <si>
    <t>Seçmeli Ders 10 (Bölüm Seçmeli)</t>
  </si>
  <si>
    <t>SEC 402</t>
  </si>
  <si>
    <t>SEC 403</t>
  </si>
  <si>
    <t>SEC 401</t>
  </si>
  <si>
    <t>Seçmeli Ders 11 (Bölüm Seçmeli)</t>
  </si>
  <si>
    <t>Seçmeli Ders 12 (Bölüm Seçmeli)</t>
  </si>
  <si>
    <t>Seçmeli Ders 13 (Bölüm Seçmeli)</t>
  </si>
  <si>
    <t>İngilizce</t>
  </si>
  <si>
    <t>H</t>
  </si>
  <si>
    <t>Yüz Yüze</t>
  </si>
  <si>
    <t>-</t>
  </si>
  <si>
    <t>SEC 405</t>
  </si>
  <si>
    <t>SEC 404</t>
  </si>
  <si>
    <t>SEC 406</t>
  </si>
  <si>
    <t>YBS 400</t>
  </si>
  <si>
    <t>SEC 304</t>
  </si>
  <si>
    <t>SEC 302</t>
  </si>
  <si>
    <t>YBS 300</t>
  </si>
  <si>
    <t>YBS 302</t>
  </si>
  <si>
    <t>SEC 303</t>
  </si>
  <si>
    <t>SEC 301</t>
  </si>
  <si>
    <t>YBS 307</t>
  </si>
  <si>
    <t>YBS 305</t>
  </si>
  <si>
    <t>YBS 303</t>
  </si>
  <si>
    <t>YBS 301</t>
  </si>
  <si>
    <t>SEC 201</t>
  </si>
  <si>
    <t>YBS 207</t>
  </si>
  <si>
    <t>YBS 205</t>
  </si>
  <si>
    <t>YBS 203</t>
  </si>
  <si>
    <t>YBS 201</t>
  </si>
  <si>
    <t>ING 112</t>
  </si>
  <si>
    <t>SEC 102</t>
  </si>
  <si>
    <t>YBS 108</t>
  </si>
  <si>
    <t>YBS 106</t>
  </si>
  <si>
    <t>YBS 104</t>
  </si>
  <si>
    <t>YBS 102</t>
  </si>
  <si>
    <t>2. SINIF</t>
  </si>
  <si>
    <t>3. SINIF</t>
  </si>
  <si>
    <t>4. SINIF</t>
  </si>
  <si>
    <t>E</t>
  </si>
  <si>
    <t>Uzaktan</t>
  </si>
  <si>
    <t>S</t>
  </si>
  <si>
    <t xml:space="preserve">Z </t>
  </si>
  <si>
    <t xml:space="preserve">S </t>
  </si>
  <si>
    <t xml:space="preserve">Z   </t>
  </si>
  <si>
    <t xml:space="preserve">Z  </t>
  </si>
  <si>
    <t>YEREL KREDİ VE AKTS HESAPLAMA TABLOSU</t>
  </si>
  <si>
    <t>DERSİN ALANI</t>
  </si>
  <si>
    <t>Bölüm Dersleri (Zorunlu)</t>
  </si>
  <si>
    <t>Üniversite Seçmeli Dersler</t>
  </si>
  <si>
    <t>Genel Toplam</t>
  </si>
  <si>
    <t>K</t>
  </si>
  <si>
    <t>Toplam AKTS'ye Oranı</t>
  </si>
  <si>
    <t>Zorunlu Dersler</t>
  </si>
  <si>
    <t>Seçmeli Dersler</t>
  </si>
  <si>
    <t>Toplam AKTS'ye Oranı (%)</t>
  </si>
  <si>
    <t> Kısaltmalar: T: Teorik, U: Uygulama, L: Laboratuvar, Z: Zorunlu, S: Seçmeli,  E: Evet, H: Hayır AKTS: Avrupa Kredi Transfer Sistemi</t>
  </si>
  <si>
    <t>Seçmeli Ders I (Üniversite Seçmeli)</t>
  </si>
  <si>
    <t>Genel İngilizce I</t>
  </si>
  <si>
    <t>Elective Course I (University Elective)</t>
  </si>
  <si>
    <t>General English I</t>
  </si>
  <si>
    <t>Turkish Language I / Turkish Language for Foreign Students I</t>
  </si>
  <si>
    <t>DERSİN ADI (TR)</t>
  </si>
  <si>
    <t>DERSİN ADI (İNG)</t>
  </si>
  <si>
    <t>DERS KODU</t>
  </si>
  <si>
    <t>Object-Oriented Programming</t>
  </si>
  <si>
    <t>Turkish Language II/ Turkish Language for Foreign Students II</t>
  </si>
  <si>
    <t>General English II</t>
  </si>
  <si>
    <t>Genel İngilizce II</t>
  </si>
  <si>
    <t>Optimization Techniques</t>
  </si>
  <si>
    <t>Principles of Ataturk and the History of Turkish Revolution II / Principles of Ataturk and the History of Turkish Revolution for Foreign Students II</t>
  </si>
  <si>
    <t>Research Methods</t>
  </si>
  <si>
    <t>Financial Management</t>
  </si>
  <si>
    <t>Decision Support Systems</t>
  </si>
  <si>
    <t>SEC 202</t>
  </si>
  <si>
    <t>Seçmeli Ders 4 (Üniversite Seçmeli)</t>
  </si>
  <si>
    <t>Seçmeli Ders 14 (Bölüm Seçmeli)</t>
  </si>
  <si>
    <t>Elective Course 3 (University Elective)</t>
  </si>
  <si>
    <t>Elective Course 4 (University Elective)</t>
  </si>
  <si>
    <t>Elective Course 5 (Departmental Elective)</t>
  </si>
  <si>
    <t>Elective Course 6 (Departmental Elective)</t>
  </si>
  <si>
    <t>Elective Course 7 (Departmental Elective)</t>
  </si>
  <si>
    <t>Elective Course 8 (Departmental Elective)</t>
  </si>
  <si>
    <t>Elective Course 9 (Departmental Elective)</t>
  </si>
  <si>
    <t>Elective Course 10 (Departmental Elective)</t>
  </si>
  <si>
    <t>Elective Course 11 (Departmental Elective)</t>
  </si>
  <si>
    <t>Elective Course 12 (Departmental Elective)</t>
  </si>
  <si>
    <t>Elective Course 13 (Departmental Elective)</t>
  </si>
  <si>
    <t>Elective Course 14 (Departmental Elective)</t>
  </si>
  <si>
    <t>ALANYA ÜNİVERSİTESİ</t>
  </si>
  <si>
    <t>DETAYLI ÖĞRETİM PLANI</t>
  </si>
  <si>
    <t>YÖNETİM BİLİŞİM SİSTEMLERİ BÖLÜMÜ</t>
  </si>
  <si>
    <t>Yöneylem Araştırması</t>
  </si>
  <si>
    <t>Operations Research</t>
  </si>
  <si>
    <t>YBS 304</t>
  </si>
  <si>
    <t>YBS 403</t>
  </si>
  <si>
    <t>YBS 401</t>
  </si>
  <si>
    <t>YBS 405</t>
  </si>
  <si>
    <t>Bölüm Seçmeli Dersleri</t>
  </si>
  <si>
    <t>I. YARIYIL</t>
  </si>
  <si>
    <t>II. YARIYIL</t>
  </si>
  <si>
    <t>III. YARIYIL</t>
  </si>
  <si>
    <t>IV. YARIYIL</t>
  </si>
  <si>
    <t>V. YARIYIL</t>
  </si>
  <si>
    <t>VI. YARIYIL</t>
  </si>
  <si>
    <t>VII. YARIYIL</t>
  </si>
  <si>
    <t>VIII. YARIYIL</t>
  </si>
  <si>
    <t>HIST 211/ YTT 211</t>
  </si>
  <si>
    <t>HIST 212/ YTT 212</t>
  </si>
  <si>
    <t>Türk Dili I/ Yabancı Öğrenciler İçin Türk Dili I</t>
  </si>
  <si>
    <t>Seçmeli Ders 2 (Üniversite Seçmeli)</t>
  </si>
  <si>
    <t>Elective Course 2 (University Elective)</t>
  </si>
  <si>
    <t>Atatürk İlkeleri ve İnkılap Tarihi I/ Yabancı Öğrenciler İçin Atatürk İlkeleri ve İnkılap Tarihi I</t>
  </si>
  <si>
    <t>İstatistik</t>
  </si>
  <si>
    <t>YBS 306</t>
  </si>
  <si>
    <t>YBS 402</t>
  </si>
  <si>
    <t>Statistics</t>
  </si>
  <si>
    <t>Genel Ekonomi</t>
  </si>
  <si>
    <t>General Economy</t>
  </si>
  <si>
    <t>Kurumsal Kaynak Planlama</t>
  </si>
  <si>
    <t>Enterprise Resource Planning</t>
  </si>
  <si>
    <t>Proje Yönetimi</t>
  </si>
  <si>
    <t>Project Management</t>
  </si>
  <si>
    <t xml:space="preserve">Genel Matematik </t>
  </si>
  <si>
    <t>Yönetim Bilişim Sistemlerine Giriş</t>
  </si>
  <si>
    <t xml:space="preserve">Bilgisayar Donanımı </t>
  </si>
  <si>
    <t>Veri Tabanı Yönetimi</t>
  </si>
  <si>
    <t xml:space="preserve">Araştırma Yöntemleri </t>
  </si>
  <si>
    <t>Optimizasyon Teknikleri</t>
  </si>
  <si>
    <t>Computer Networks</t>
  </si>
  <si>
    <t>Yönetim Bilişim Sistemleri Semineri</t>
  </si>
  <si>
    <t xml:space="preserve">Computer Hardware </t>
  </si>
  <si>
    <t>Introduction to Programming and Algorithms</t>
  </si>
  <si>
    <t xml:space="preserve">General Mathematics </t>
  </si>
  <si>
    <t>Introduction to Management Information Systems</t>
  </si>
  <si>
    <t>Management Information Systems Seminar</t>
  </si>
  <si>
    <t xml:space="preserve">Teknoloji ve İnovasyon Yönetimi </t>
  </si>
  <si>
    <t>Technology and Innovation Management</t>
  </si>
  <si>
    <t>Stratejik Yönetim ve Planlama</t>
  </si>
  <si>
    <t>Finansal Muhasebeye Giriş</t>
  </si>
  <si>
    <t>Organizasyon Yönetimine Giriş</t>
  </si>
  <si>
    <t>Sistem Analizi</t>
  </si>
  <si>
    <t>Introduction to Organizational Management</t>
  </si>
  <si>
    <t>System Analysis</t>
  </si>
  <si>
    <t>Introduction to Financial Accounting</t>
  </si>
  <si>
    <t>Strategic Management and Planning</t>
  </si>
  <si>
    <t>Yapılabilirlik Çalışması</t>
  </si>
  <si>
    <t>Feasibility Study</t>
  </si>
  <si>
    <t>Bitirme Projesi</t>
  </si>
  <si>
    <t>Veri Bilimine Giriş</t>
  </si>
  <si>
    <t>Staj -1</t>
  </si>
  <si>
    <t>Bilgisayar Ağları</t>
  </si>
  <si>
    <t>Yapay Zekaya Giriş</t>
  </si>
  <si>
    <t>Algoritma ve Programlamaya Giriş</t>
  </si>
  <si>
    <t>Blockchain Uygulamaları</t>
  </si>
  <si>
    <t>Yönetim Bilişim Sistemlerinde Etik</t>
  </si>
  <si>
    <t xml:space="preserve">Nesne-Yönelimli Programlama </t>
  </si>
  <si>
    <t>Staj-2</t>
  </si>
  <si>
    <t>Database Management</t>
  </si>
  <si>
    <t>Introduction to data science</t>
  </si>
  <si>
    <t>Blockchain Applications</t>
  </si>
  <si>
    <t xml:space="preserve">Introduction to Artificial Intelligence </t>
  </si>
  <si>
    <t xml:space="preserve">Summer Practice -2 </t>
  </si>
  <si>
    <t>Summer Practice -1</t>
  </si>
  <si>
    <t>Gradutaion Project</t>
  </si>
  <si>
    <t>Ethics in Management Information Systems</t>
  </si>
  <si>
    <t>SEÇMELİ DERSLER</t>
  </si>
  <si>
    <t>Dijital Pazarlama</t>
  </si>
  <si>
    <t>Araştırma Yöntemleri</t>
  </si>
  <si>
    <t>Finansal Tablolar Analizi</t>
  </si>
  <si>
    <t>Web Tasarımı ve Programlama</t>
  </si>
  <si>
    <t>Bilgi Güvenliği Yönetimi</t>
  </si>
  <si>
    <t>Oyun Teorisi</t>
  </si>
  <si>
    <t>Bölgesel Kalkınma ve Sürdürülebilirlik</t>
  </si>
  <si>
    <t>İnsan Kaynakları Yönetimi</t>
  </si>
  <si>
    <t>Human Resources Management</t>
  </si>
  <si>
    <t>Digital Marketing</t>
  </si>
  <si>
    <t>Financial Statement Analysis</t>
  </si>
  <si>
    <t>Information Security Management</t>
  </si>
  <si>
    <t>Game Theory</t>
  </si>
  <si>
    <t>Systems Analysis and Design (University Elective)</t>
  </si>
  <si>
    <t>Web Design and Coding</t>
  </si>
  <si>
    <t>Regional Development and Sustainability</t>
  </si>
  <si>
    <t xml:space="preserve">İKTİSADİ,İDARİ VE SOSYAL BİLİMLER FAKÜLTESİ </t>
  </si>
  <si>
    <r>
      <t xml:space="preserve">Sistem Analizi ve Tasarımı </t>
    </r>
    <r>
      <rPr>
        <i/>
        <sz val="11"/>
        <color theme="1"/>
        <rFont val="Times New Roman"/>
        <family val="1"/>
        <charset val="162"/>
      </rPr>
      <t>(üniversite seçmeli)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</si>
</sst>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8"/>
      <color rgb="FF212529"/>
      <name val="Arial"/>
      <family val="2"/>
      <charset val="162"/>
    </font>
    <font>
      <i/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Arial"/>
      <family val="2"/>
      <charset val="162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4" fillId="0" borderId="0" xfId="0" applyFont="1"/>
    <xf numFmtId="0" fontId="6" fillId="0" borderId="7" xfId="0" applyFont="1" applyBorder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2" borderId="0" xfId="0" applyFont="1" applyFill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2" fillId="3" borderId="0" xfId="0" applyFont="1" applyFill="1" applyAlignment="1">
      <alignment horizontal="center" vertical="center"/>
    </xf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wrapText="1"/>
    </xf>
    <xf numFmtId="0" fontId="6" fillId="3" borderId="0" xfId="0" applyFont="1" applyFill="1"/>
    <xf numFmtId="0" fontId="1" fillId="3" borderId="2" xfId="0" applyFont="1" applyFill="1" applyBorder="1"/>
    <xf numFmtId="0" fontId="4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0" borderId="0" xfId="0" applyFont="1"/>
    <xf numFmtId="10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9" fontId="1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11"/>
  <sheetViews>
    <sheetView tabSelected="1" topLeftCell="A89" zoomScale="85" zoomScaleNormal="85" workbookViewId="0">
      <selection activeCell="D105" sqref="D105"/>
    </sheetView>
  </sheetViews>
  <sheetFormatPr defaultRowHeight="13.8" x14ac:dyDescent="0.25"/>
  <cols>
    <col min="1" max="1" width="8.88671875" style="1"/>
    <col min="2" max="2" width="17.77734375" style="1" bestFit="1" customWidth="1"/>
    <col min="3" max="3" width="39.88671875" style="41" bestFit="1" customWidth="1"/>
    <col min="4" max="4" width="52.33203125" style="1" customWidth="1"/>
    <col min="5" max="5" width="6.5546875" style="3" customWidth="1"/>
    <col min="6" max="6" width="3.88671875" style="48" customWidth="1"/>
    <col min="7" max="7" width="8.88671875" style="3" customWidth="1"/>
    <col min="8" max="8" width="5.6640625" style="1" customWidth="1"/>
    <col min="9" max="9" width="8.88671875" style="34"/>
    <col min="10" max="10" width="9.21875" style="3" bestFit="1" customWidth="1"/>
    <col min="11" max="15" width="8.88671875" style="3"/>
    <col min="16" max="16" width="8.88671875" style="1"/>
    <col min="17" max="17" width="8.88671875" style="3"/>
    <col min="18" max="16384" width="8.88671875" style="1"/>
  </cols>
  <sheetData>
    <row r="1" spans="2:17" x14ac:dyDescent="0.25">
      <c r="B1" s="64" t="s">
        <v>132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6"/>
    </row>
    <row r="2" spans="2:17" x14ac:dyDescent="0.25">
      <c r="B2" s="59" t="s">
        <v>226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1"/>
    </row>
    <row r="3" spans="2:17" x14ac:dyDescent="0.25">
      <c r="B3" s="59" t="s">
        <v>134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/>
    </row>
    <row r="4" spans="2:17" x14ac:dyDescent="0.25">
      <c r="B4" s="59" t="s">
        <v>133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1"/>
    </row>
    <row r="5" spans="2:17" x14ac:dyDescent="0.25">
      <c r="B5" s="26"/>
      <c r="C5" s="40"/>
      <c r="D5" s="13"/>
      <c r="E5" s="13"/>
      <c r="F5" s="40"/>
      <c r="G5" s="13"/>
      <c r="H5" s="13"/>
      <c r="I5" s="33"/>
      <c r="J5" s="13"/>
      <c r="K5" s="13"/>
      <c r="L5" s="13"/>
      <c r="M5" s="13"/>
      <c r="N5" s="13"/>
      <c r="O5" s="13"/>
      <c r="P5" s="13"/>
      <c r="Q5" s="19"/>
    </row>
    <row r="6" spans="2:17" x14ac:dyDescent="0.25">
      <c r="B6" s="59" t="s">
        <v>12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</row>
    <row r="7" spans="2:17" x14ac:dyDescent="0.25">
      <c r="B7" s="56" t="s">
        <v>142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8"/>
    </row>
    <row r="8" spans="2:17" ht="55.2" x14ac:dyDescent="0.25">
      <c r="B8" s="22"/>
      <c r="E8" s="69" t="s">
        <v>3</v>
      </c>
      <c r="F8" s="69"/>
      <c r="G8" s="69"/>
      <c r="H8" s="69" t="s">
        <v>4</v>
      </c>
      <c r="I8" s="70" t="s">
        <v>5</v>
      </c>
      <c r="J8" s="12" t="s">
        <v>6</v>
      </c>
      <c r="K8" s="12" t="s">
        <v>7</v>
      </c>
      <c r="L8" s="12" t="s">
        <v>8</v>
      </c>
      <c r="M8" s="12" t="s">
        <v>9</v>
      </c>
      <c r="N8" s="12" t="s">
        <v>10</v>
      </c>
      <c r="O8" s="12" t="s">
        <v>13</v>
      </c>
      <c r="P8" s="12" t="s">
        <v>14</v>
      </c>
      <c r="Q8" s="18" t="s">
        <v>15</v>
      </c>
    </row>
    <row r="9" spans="2:17" s="2" customFormat="1" x14ac:dyDescent="0.25">
      <c r="B9" s="27" t="s">
        <v>107</v>
      </c>
      <c r="C9" s="42" t="s">
        <v>105</v>
      </c>
      <c r="D9" s="2" t="s">
        <v>106</v>
      </c>
      <c r="E9" s="13" t="s">
        <v>0</v>
      </c>
      <c r="F9" s="40" t="s">
        <v>1</v>
      </c>
      <c r="G9" s="13" t="s">
        <v>2</v>
      </c>
      <c r="H9" s="69"/>
      <c r="I9" s="70"/>
      <c r="J9" s="13"/>
      <c r="K9" s="3"/>
      <c r="L9" s="13"/>
      <c r="M9" s="13"/>
      <c r="N9" s="13"/>
      <c r="O9" s="13"/>
      <c r="Q9" s="19"/>
    </row>
    <row r="10" spans="2:17" x14ac:dyDescent="0.25">
      <c r="B10" s="22" t="s">
        <v>24</v>
      </c>
      <c r="C10" s="41" t="s">
        <v>196</v>
      </c>
      <c r="D10" s="1" t="s">
        <v>175</v>
      </c>
      <c r="E10" s="3">
        <v>2</v>
      </c>
      <c r="F10" s="48">
        <v>2</v>
      </c>
      <c r="G10" s="3">
        <v>0</v>
      </c>
      <c r="H10" s="1">
        <v>3</v>
      </c>
      <c r="I10" s="34">
        <v>5</v>
      </c>
      <c r="J10" s="3" t="s">
        <v>21</v>
      </c>
      <c r="K10" s="3" t="s">
        <v>16</v>
      </c>
      <c r="L10" s="3" t="s">
        <v>51</v>
      </c>
      <c r="M10" s="3" t="s">
        <v>53</v>
      </c>
      <c r="N10" s="3" t="s">
        <v>51</v>
      </c>
      <c r="O10" s="3" t="s">
        <v>53</v>
      </c>
      <c r="P10" s="1" t="s">
        <v>52</v>
      </c>
      <c r="Q10" s="20" t="s">
        <v>53</v>
      </c>
    </row>
    <row r="11" spans="2:17" x14ac:dyDescent="0.25">
      <c r="B11" s="22" t="s">
        <v>25</v>
      </c>
      <c r="C11" s="41" t="s">
        <v>166</v>
      </c>
      <c r="D11" s="1" t="s">
        <v>176</v>
      </c>
      <c r="E11" s="3">
        <v>3</v>
      </c>
      <c r="F11" s="48">
        <v>0</v>
      </c>
      <c r="G11" s="3">
        <v>0</v>
      </c>
      <c r="H11" s="1">
        <v>3</v>
      </c>
      <c r="I11" s="34">
        <v>5</v>
      </c>
      <c r="J11" s="3" t="s">
        <v>21</v>
      </c>
      <c r="K11" s="3" t="s">
        <v>16</v>
      </c>
      <c r="L11" s="3" t="s">
        <v>51</v>
      </c>
      <c r="M11" s="3" t="s">
        <v>53</v>
      </c>
      <c r="N11" s="3" t="s">
        <v>51</v>
      </c>
      <c r="O11" s="3" t="s">
        <v>53</v>
      </c>
      <c r="P11" s="1" t="s">
        <v>52</v>
      </c>
      <c r="Q11" s="21" t="s">
        <v>53</v>
      </c>
    </row>
    <row r="12" spans="2:17" x14ac:dyDescent="0.25">
      <c r="B12" s="22" t="s">
        <v>26</v>
      </c>
      <c r="C12" s="41" t="s">
        <v>167</v>
      </c>
      <c r="D12" s="1" t="s">
        <v>177</v>
      </c>
      <c r="E12" s="3">
        <v>3</v>
      </c>
      <c r="F12" s="48">
        <v>0</v>
      </c>
      <c r="G12" s="3">
        <v>0</v>
      </c>
      <c r="H12" s="1">
        <v>3</v>
      </c>
      <c r="I12" s="34">
        <v>6</v>
      </c>
      <c r="J12" s="3" t="s">
        <v>21</v>
      </c>
      <c r="K12" s="3" t="s">
        <v>16</v>
      </c>
      <c r="L12" s="3" t="s">
        <v>51</v>
      </c>
      <c r="M12" s="3" t="s">
        <v>53</v>
      </c>
      <c r="N12" s="3" t="s">
        <v>51</v>
      </c>
      <c r="O12" s="3" t="s">
        <v>53</v>
      </c>
      <c r="P12" s="1" t="s">
        <v>52</v>
      </c>
      <c r="Q12" s="21" t="s">
        <v>53</v>
      </c>
    </row>
    <row r="13" spans="2:17" x14ac:dyDescent="0.25">
      <c r="B13" s="22" t="s">
        <v>27</v>
      </c>
      <c r="C13" s="1" t="s">
        <v>183</v>
      </c>
      <c r="D13" s="1" t="s">
        <v>185</v>
      </c>
      <c r="E13" s="3">
        <v>3</v>
      </c>
      <c r="F13" s="48">
        <v>0</v>
      </c>
      <c r="G13" s="3">
        <v>0</v>
      </c>
      <c r="H13" s="1">
        <v>3</v>
      </c>
      <c r="I13" s="34">
        <v>5</v>
      </c>
      <c r="J13" s="3" t="s">
        <v>21</v>
      </c>
      <c r="K13" s="3" t="s">
        <v>16</v>
      </c>
      <c r="L13" s="3" t="s">
        <v>51</v>
      </c>
      <c r="M13" s="3" t="s">
        <v>53</v>
      </c>
      <c r="N13" s="3" t="s">
        <v>51</v>
      </c>
      <c r="O13" s="3" t="s">
        <v>53</v>
      </c>
      <c r="P13" s="1" t="s">
        <v>52</v>
      </c>
      <c r="Q13" s="21" t="s">
        <v>53</v>
      </c>
    </row>
    <row r="14" spans="2:17" s="2" customFormat="1" x14ac:dyDescent="0.25">
      <c r="B14" s="27" t="s">
        <v>28</v>
      </c>
      <c r="C14" s="42" t="s">
        <v>100</v>
      </c>
      <c r="D14" s="2" t="s">
        <v>102</v>
      </c>
      <c r="E14" s="13">
        <v>3</v>
      </c>
      <c r="F14" s="40">
        <v>0</v>
      </c>
      <c r="G14" s="13">
        <v>0</v>
      </c>
      <c r="H14" s="2">
        <v>3</v>
      </c>
      <c r="I14" s="33">
        <v>5</v>
      </c>
      <c r="J14" s="13" t="s">
        <v>84</v>
      </c>
      <c r="K14" s="13" t="s">
        <v>16</v>
      </c>
      <c r="L14" s="13" t="s">
        <v>51</v>
      </c>
      <c r="M14" s="13" t="s">
        <v>53</v>
      </c>
      <c r="N14" s="13" t="s">
        <v>51</v>
      </c>
      <c r="O14" s="13" t="s">
        <v>53</v>
      </c>
      <c r="P14" s="2" t="s">
        <v>52</v>
      </c>
      <c r="Q14" s="19" t="s">
        <v>53</v>
      </c>
    </row>
    <row r="15" spans="2:17" x14ac:dyDescent="0.25">
      <c r="B15" s="22" t="s">
        <v>29</v>
      </c>
      <c r="C15" s="41" t="s">
        <v>101</v>
      </c>
      <c r="D15" s="1" t="s">
        <v>103</v>
      </c>
      <c r="E15" s="3">
        <v>2</v>
      </c>
      <c r="F15" s="48">
        <v>0</v>
      </c>
      <c r="G15" s="3">
        <v>0</v>
      </c>
      <c r="H15" s="1">
        <v>2</v>
      </c>
      <c r="I15" s="34">
        <v>2</v>
      </c>
      <c r="J15" s="3" t="s">
        <v>21</v>
      </c>
      <c r="K15" s="3" t="s">
        <v>50</v>
      </c>
      <c r="L15" s="3" t="s">
        <v>51</v>
      </c>
      <c r="M15" s="3" t="s">
        <v>53</v>
      </c>
      <c r="N15" s="3" t="s">
        <v>51</v>
      </c>
      <c r="O15" s="3" t="s">
        <v>53</v>
      </c>
      <c r="P15" s="1" t="s">
        <v>52</v>
      </c>
      <c r="Q15" s="21" t="s">
        <v>53</v>
      </c>
    </row>
    <row r="16" spans="2:17" x14ac:dyDescent="0.25">
      <c r="B16" s="22" t="s">
        <v>22</v>
      </c>
      <c r="C16" s="41" t="s">
        <v>152</v>
      </c>
      <c r="D16" s="1" t="s">
        <v>104</v>
      </c>
      <c r="E16" s="3">
        <v>2</v>
      </c>
      <c r="F16" s="48">
        <v>0</v>
      </c>
      <c r="G16" s="3">
        <v>0</v>
      </c>
      <c r="H16" s="1">
        <v>2</v>
      </c>
      <c r="I16" s="34">
        <v>2</v>
      </c>
      <c r="J16" s="3" t="s">
        <v>21</v>
      </c>
      <c r="K16" s="3" t="s">
        <v>16</v>
      </c>
      <c r="L16" s="3" t="s">
        <v>51</v>
      </c>
      <c r="M16" s="3" t="s">
        <v>53</v>
      </c>
      <c r="N16" s="3" t="s">
        <v>51</v>
      </c>
      <c r="O16" s="3" t="s">
        <v>53</v>
      </c>
      <c r="P16" s="1" t="s">
        <v>83</v>
      </c>
      <c r="Q16" s="21" t="s">
        <v>53</v>
      </c>
    </row>
    <row r="17" spans="2:17" x14ac:dyDescent="0.25">
      <c r="B17" s="22" t="s">
        <v>11</v>
      </c>
      <c r="E17" s="3">
        <f>E10+E11+E12+E13+E14+E15+E16</f>
        <v>18</v>
      </c>
      <c r="F17" s="48">
        <f>F10+F11+F12+F13+F14+F15+F16</f>
        <v>2</v>
      </c>
      <c r="G17" s="3">
        <v>0</v>
      </c>
      <c r="H17" s="1">
        <f>H10+H11+H12+H13+H14+H15+H16</f>
        <v>19</v>
      </c>
      <c r="I17" s="34">
        <f>I10+I11+I12+I13+I14+I15+I16</f>
        <v>30</v>
      </c>
      <c r="Q17" s="21"/>
    </row>
    <row r="18" spans="2:17" x14ac:dyDescent="0.25">
      <c r="B18" s="59" t="s">
        <v>12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1"/>
    </row>
    <row r="19" spans="2:17" ht="14.4" customHeight="1" x14ac:dyDescent="0.25">
      <c r="B19" s="56" t="s">
        <v>143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8"/>
    </row>
    <row r="20" spans="2:17" ht="6" customHeight="1" x14ac:dyDescent="0.25"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8"/>
    </row>
    <row r="21" spans="2:17" x14ac:dyDescent="0.25">
      <c r="B21" s="22" t="s">
        <v>78</v>
      </c>
      <c r="C21" s="41" t="s">
        <v>199</v>
      </c>
      <c r="D21" s="1" t="s">
        <v>108</v>
      </c>
      <c r="E21" s="3">
        <v>2</v>
      </c>
      <c r="F21" s="48">
        <v>2</v>
      </c>
      <c r="G21" s="3">
        <v>0</v>
      </c>
      <c r="H21" s="1">
        <v>3</v>
      </c>
      <c r="I21" s="34">
        <v>5</v>
      </c>
      <c r="J21" s="3" t="s">
        <v>85</v>
      </c>
      <c r="K21" s="3" t="s">
        <v>16</v>
      </c>
      <c r="L21" s="3" t="s">
        <v>51</v>
      </c>
      <c r="M21" s="3" t="s">
        <v>53</v>
      </c>
      <c r="N21" s="3" t="s">
        <v>51</v>
      </c>
      <c r="O21" s="3" t="s">
        <v>53</v>
      </c>
      <c r="P21" s="1" t="s">
        <v>52</v>
      </c>
      <c r="Q21" s="21" t="s">
        <v>53</v>
      </c>
    </row>
    <row r="22" spans="2:17" x14ac:dyDescent="0.25">
      <c r="B22" s="22" t="s">
        <v>77</v>
      </c>
      <c r="C22" s="41" t="s">
        <v>160</v>
      </c>
      <c r="D22" s="1" t="s">
        <v>161</v>
      </c>
      <c r="E22" s="3">
        <v>3</v>
      </c>
      <c r="F22" s="48">
        <v>0</v>
      </c>
      <c r="G22" s="3">
        <v>0</v>
      </c>
      <c r="H22" s="1">
        <v>3</v>
      </c>
      <c r="I22" s="34">
        <v>5</v>
      </c>
      <c r="J22" s="3" t="s">
        <v>21</v>
      </c>
      <c r="K22" s="3" t="s">
        <v>16</v>
      </c>
      <c r="L22" s="3" t="s">
        <v>51</v>
      </c>
      <c r="M22" s="3" t="s">
        <v>53</v>
      </c>
      <c r="N22" s="3" t="s">
        <v>51</v>
      </c>
      <c r="O22" s="3" t="s">
        <v>53</v>
      </c>
      <c r="P22" s="1" t="s">
        <v>52</v>
      </c>
      <c r="Q22" s="21" t="s">
        <v>53</v>
      </c>
    </row>
    <row r="23" spans="2:17" x14ac:dyDescent="0.25">
      <c r="B23" s="22" t="s">
        <v>76</v>
      </c>
      <c r="C23" s="41" t="s">
        <v>156</v>
      </c>
      <c r="D23" s="1" t="s">
        <v>159</v>
      </c>
      <c r="E23" s="3">
        <v>3</v>
      </c>
      <c r="F23" s="48">
        <v>0</v>
      </c>
      <c r="G23" s="3">
        <v>0</v>
      </c>
      <c r="H23" s="1">
        <v>3</v>
      </c>
      <c r="I23" s="34">
        <v>5</v>
      </c>
      <c r="J23" s="3" t="s">
        <v>21</v>
      </c>
      <c r="K23" s="3" t="s">
        <v>16</v>
      </c>
      <c r="L23" s="3" t="s">
        <v>51</v>
      </c>
      <c r="M23" s="3" t="s">
        <v>53</v>
      </c>
      <c r="N23" s="3" t="s">
        <v>51</v>
      </c>
      <c r="O23" s="3" t="s">
        <v>53</v>
      </c>
      <c r="P23" s="1" t="s">
        <v>52</v>
      </c>
      <c r="Q23" s="21" t="s">
        <v>53</v>
      </c>
    </row>
    <row r="24" spans="2:17" x14ac:dyDescent="0.25">
      <c r="B24" s="22" t="s">
        <v>75</v>
      </c>
      <c r="C24" s="41" t="s">
        <v>168</v>
      </c>
      <c r="D24" s="1" t="s">
        <v>174</v>
      </c>
      <c r="E24" s="3">
        <v>3</v>
      </c>
      <c r="F24" s="48">
        <v>0</v>
      </c>
      <c r="G24" s="3">
        <v>0</v>
      </c>
      <c r="H24" s="1">
        <v>3</v>
      </c>
      <c r="I24" s="34">
        <v>6</v>
      </c>
      <c r="J24" s="3" t="s">
        <v>21</v>
      </c>
      <c r="K24" s="3" t="s">
        <v>16</v>
      </c>
      <c r="L24" s="3" t="s">
        <v>51</v>
      </c>
      <c r="M24" s="3" t="s">
        <v>53</v>
      </c>
      <c r="N24" s="3" t="s">
        <v>51</v>
      </c>
      <c r="O24" s="3" t="s">
        <v>53</v>
      </c>
      <c r="P24" s="1" t="s">
        <v>52</v>
      </c>
      <c r="Q24" s="21" t="s">
        <v>53</v>
      </c>
    </row>
    <row r="25" spans="2:17" s="2" customFormat="1" x14ac:dyDescent="0.25">
      <c r="B25" s="27" t="s">
        <v>74</v>
      </c>
      <c r="C25" s="42" t="s">
        <v>153</v>
      </c>
      <c r="D25" s="2" t="s">
        <v>154</v>
      </c>
      <c r="E25" s="13">
        <v>3</v>
      </c>
      <c r="F25" s="40">
        <v>0</v>
      </c>
      <c r="G25" s="13">
        <v>0</v>
      </c>
      <c r="H25" s="2">
        <v>3</v>
      </c>
      <c r="I25" s="33">
        <v>5</v>
      </c>
      <c r="J25" s="13" t="s">
        <v>86</v>
      </c>
      <c r="K25" s="13" t="s">
        <v>16</v>
      </c>
      <c r="L25" s="13" t="s">
        <v>51</v>
      </c>
      <c r="M25" s="13" t="s">
        <v>53</v>
      </c>
      <c r="N25" s="13" t="s">
        <v>51</v>
      </c>
      <c r="O25" s="13" t="s">
        <v>53</v>
      </c>
      <c r="P25" s="2" t="s">
        <v>52</v>
      </c>
      <c r="Q25" s="19" t="s">
        <v>53</v>
      </c>
    </row>
    <row r="26" spans="2:17" ht="27.6" x14ac:dyDescent="0.25">
      <c r="B26" s="28" t="s">
        <v>23</v>
      </c>
      <c r="C26" s="43" t="s">
        <v>31</v>
      </c>
      <c r="D26" s="14" t="s">
        <v>109</v>
      </c>
      <c r="E26" s="3">
        <v>2</v>
      </c>
      <c r="F26" s="48">
        <v>0</v>
      </c>
      <c r="G26" s="3">
        <v>0</v>
      </c>
      <c r="H26" s="1">
        <v>2</v>
      </c>
      <c r="I26" s="34">
        <v>2</v>
      </c>
      <c r="J26" s="3" t="s">
        <v>87</v>
      </c>
      <c r="K26" s="3" t="s">
        <v>16</v>
      </c>
      <c r="L26" s="3" t="s">
        <v>51</v>
      </c>
      <c r="M26" s="3" t="s">
        <v>53</v>
      </c>
      <c r="N26" s="3" t="s">
        <v>82</v>
      </c>
      <c r="O26" s="3" t="s">
        <v>53</v>
      </c>
      <c r="P26" s="1" t="s">
        <v>83</v>
      </c>
      <c r="Q26" s="21" t="s">
        <v>53</v>
      </c>
    </row>
    <row r="27" spans="2:17" x14ac:dyDescent="0.25">
      <c r="B27" s="22" t="s">
        <v>73</v>
      </c>
      <c r="C27" s="41" t="s">
        <v>111</v>
      </c>
      <c r="D27" s="1" t="s">
        <v>110</v>
      </c>
      <c r="E27" s="3">
        <v>2</v>
      </c>
      <c r="F27" s="48">
        <v>0</v>
      </c>
      <c r="G27" s="3">
        <v>0</v>
      </c>
      <c r="H27" s="1">
        <v>2</v>
      </c>
      <c r="I27" s="34">
        <v>2</v>
      </c>
      <c r="J27" s="3" t="s">
        <v>21</v>
      </c>
      <c r="K27" s="3" t="s">
        <v>50</v>
      </c>
      <c r="L27" s="3" t="s">
        <v>51</v>
      </c>
      <c r="M27" s="3" t="s">
        <v>53</v>
      </c>
      <c r="N27" s="3" t="s">
        <v>51</v>
      </c>
      <c r="O27" s="3" t="s">
        <v>53</v>
      </c>
      <c r="P27" s="1" t="s">
        <v>52</v>
      </c>
      <c r="Q27" s="21" t="s">
        <v>53</v>
      </c>
    </row>
    <row r="28" spans="2:17" x14ac:dyDescent="0.25">
      <c r="B28" s="22" t="s">
        <v>11</v>
      </c>
      <c r="E28" s="3">
        <v>19</v>
      </c>
      <c r="F28" s="48">
        <f>F21+F22+F23+F24+F25+F26+F27</f>
        <v>2</v>
      </c>
      <c r="G28" s="3">
        <v>0</v>
      </c>
      <c r="H28" s="1">
        <f>H21+H22+H23+H24+H25+H26+H27</f>
        <v>19</v>
      </c>
      <c r="I28" s="34">
        <f>I21+I22+I23+I24+I25+I26+I27</f>
        <v>30</v>
      </c>
      <c r="Q28" s="21"/>
    </row>
    <row r="29" spans="2:17" x14ac:dyDescent="0.25">
      <c r="B29" s="22"/>
      <c r="Q29" s="21"/>
    </row>
    <row r="30" spans="2:17" x14ac:dyDescent="0.25">
      <c r="B30" s="56" t="s">
        <v>79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</row>
    <row r="31" spans="2:17" x14ac:dyDescent="0.25">
      <c r="B31" s="56" t="s">
        <v>144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</row>
    <row r="32" spans="2:17" ht="14.4" x14ac:dyDescent="0.3">
      <c r="B32" s="22" t="s">
        <v>72</v>
      </c>
      <c r="C32" s="41" t="s">
        <v>169</v>
      </c>
      <c r="D32" t="s">
        <v>201</v>
      </c>
      <c r="E32" s="3">
        <v>2</v>
      </c>
      <c r="F32" s="48">
        <v>2</v>
      </c>
      <c r="G32" s="3">
        <v>0</v>
      </c>
      <c r="H32" s="1">
        <v>3</v>
      </c>
      <c r="I32" s="34">
        <v>6</v>
      </c>
      <c r="J32" s="3" t="s">
        <v>88</v>
      </c>
      <c r="K32" s="3" t="s">
        <v>16</v>
      </c>
      <c r="L32" s="3" t="s">
        <v>51</v>
      </c>
      <c r="M32" s="3" t="s">
        <v>53</v>
      </c>
      <c r="N32" s="3" t="s">
        <v>51</v>
      </c>
      <c r="O32" s="3" t="s">
        <v>53</v>
      </c>
      <c r="P32" s="1" t="s">
        <v>52</v>
      </c>
      <c r="Q32" s="21" t="s">
        <v>53</v>
      </c>
    </row>
    <row r="33" spans="2:17" x14ac:dyDescent="0.25">
      <c r="B33" s="22" t="s">
        <v>71</v>
      </c>
      <c r="C33" s="39" t="s">
        <v>184</v>
      </c>
      <c r="D33" s="1" t="s">
        <v>186</v>
      </c>
      <c r="E33" s="3">
        <v>3</v>
      </c>
      <c r="F33" s="48">
        <v>0</v>
      </c>
      <c r="G33" s="3">
        <v>0</v>
      </c>
      <c r="H33" s="1">
        <v>3</v>
      </c>
      <c r="I33" s="34">
        <v>6</v>
      </c>
      <c r="J33" s="3" t="s">
        <v>21</v>
      </c>
      <c r="K33" s="3" t="s">
        <v>16</v>
      </c>
      <c r="L33" s="3" t="s">
        <v>51</v>
      </c>
      <c r="M33" s="3" t="s">
        <v>53</v>
      </c>
      <c r="N33" s="3" t="s">
        <v>51</v>
      </c>
      <c r="O33" s="3" t="s">
        <v>53</v>
      </c>
      <c r="P33" s="1" t="s">
        <v>52</v>
      </c>
      <c r="Q33" s="21" t="s">
        <v>53</v>
      </c>
    </row>
    <row r="34" spans="2:17" ht="14.4" x14ac:dyDescent="0.3">
      <c r="B34" s="22" t="s">
        <v>70</v>
      </c>
      <c r="C34" s="41" t="s">
        <v>192</v>
      </c>
      <c r="D34" t="s">
        <v>202</v>
      </c>
      <c r="E34" s="3">
        <v>2</v>
      </c>
      <c r="F34" s="48">
        <v>2</v>
      </c>
      <c r="G34" s="3">
        <v>0</v>
      </c>
      <c r="H34" s="1">
        <v>3</v>
      </c>
      <c r="I34" s="34">
        <v>6</v>
      </c>
      <c r="J34" s="3" t="s">
        <v>21</v>
      </c>
      <c r="K34" s="3" t="s">
        <v>16</v>
      </c>
      <c r="L34" s="3" t="s">
        <v>51</v>
      </c>
      <c r="M34" s="3" t="s">
        <v>53</v>
      </c>
      <c r="N34" s="3" t="s">
        <v>51</v>
      </c>
      <c r="O34" s="3" t="s">
        <v>53</v>
      </c>
      <c r="P34" s="1" t="s">
        <v>52</v>
      </c>
      <c r="Q34" s="21" t="s">
        <v>53</v>
      </c>
    </row>
    <row r="35" spans="2:17" x14ac:dyDescent="0.25">
      <c r="B35" s="22" t="s">
        <v>69</v>
      </c>
      <c r="C35" s="1" t="s">
        <v>182</v>
      </c>
      <c r="D35" s="1" t="s">
        <v>187</v>
      </c>
      <c r="E35" s="3">
        <v>2</v>
      </c>
      <c r="F35" s="48">
        <v>0</v>
      </c>
      <c r="G35" s="3">
        <v>0</v>
      </c>
      <c r="H35" s="1">
        <v>2</v>
      </c>
      <c r="I35" s="34">
        <v>5</v>
      </c>
      <c r="J35" s="3" t="s">
        <v>21</v>
      </c>
      <c r="K35" s="3" t="s">
        <v>16</v>
      </c>
      <c r="L35" s="3" t="s">
        <v>51</v>
      </c>
      <c r="M35" s="3" t="s">
        <v>53</v>
      </c>
      <c r="N35" s="3" t="s">
        <v>51</v>
      </c>
      <c r="O35" s="3" t="s">
        <v>53</v>
      </c>
      <c r="P35" s="1" t="s">
        <v>52</v>
      </c>
      <c r="Q35" s="21" t="s">
        <v>53</v>
      </c>
    </row>
    <row r="36" spans="2:17" s="2" customFormat="1" x14ac:dyDescent="0.25">
      <c r="B36" s="27" t="s">
        <v>68</v>
      </c>
      <c r="C36" s="42" t="s">
        <v>30</v>
      </c>
      <c r="D36" s="2" t="s">
        <v>120</v>
      </c>
      <c r="E36" s="13">
        <v>3</v>
      </c>
      <c r="F36" s="40">
        <v>0</v>
      </c>
      <c r="G36" s="13">
        <v>0</v>
      </c>
      <c r="H36" s="2">
        <v>3</v>
      </c>
      <c r="I36" s="33">
        <v>5</v>
      </c>
      <c r="J36" s="13" t="s">
        <v>84</v>
      </c>
      <c r="K36" s="13" t="s">
        <v>16</v>
      </c>
      <c r="L36" s="13" t="s">
        <v>51</v>
      </c>
      <c r="M36" s="13" t="s">
        <v>53</v>
      </c>
      <c r="N36" s="13" t="s">
        <v>51</v>
      </c>
      <c r="O36" s="13" t="s">
        <v>53</v>
      </c>
      <c r="P36" s="2" t="s">
        <v>52</v>
      </c>
      <c r="Q36" s="19" t="s">
        <v>53</v>
      </c>
    </row>
    <row r="37" spans="2:17" ht="41.4" x14ac:dyDescent="0.25">
      <c r="B37" s="28" t="s">
        <v>150</v>
      </c>
      <c r="C37" s="44" t="s">
        <v>155</v>
      </c>
      <c r="D37" s="15" t="s">
        <v>113</v>
      </c>
      <c r="E37" s="3">
        <v>2</v>
      </c>
      <c r="F37" s="48">
        <v>0</v>
      </c>
      <c r="G37" s="3">
        <v>0</v>
      </c>
      <c r="H37" s="32">
        <v>2</v>
      </c>
      <c r="I37" s="34">
        <v>2</v>
      </c>
      <c r="J37" s="3" t="s">
        <v>21</v>
      </c>
      <c r="K37" s="3" t="s">
        <v>16</v>
      </c>
      <c r="L37" s="3" t="s">
        <v>51</v>
      </c>
      <c r="M37" s="3" t="s">
        <v>53</v>
      </c>
      <c r="N37" s="3" t="s">
        <v>82</v>
      </c>
      <c r="O37" s="3" t="s">
        <v>53</v>
      </c>
      <c r="P37" s="32" t="s">
        <v>83</v>
      </c>
      <c r="Q37" s="21" t="s">
        <v>53</v>
      </c>
    </row>
    <row r="38" spans="2:17" x14ac:dyDescent="0.25">
      <c r="B38" s="22" t="s">
        <v>11</v>
      </c>
      <c r="E38" s="3">
        <f>E32+E33+E34+E35+E36+E37</f>
        <v>14</v>
      </c>
      <c r="F38" s="48">
        <f>F32+F33+F34+F35+F36+F37</f>
        <v>4</v>
      </c>
      <c r="G38" s="3">
        <v>0</v>
      </c>
      <c r="H38" s="1">
        <f>H32+H33+H34+H35+H36+H37</f>
        <v>16</v>
      </c>
      <c r="I38" s="34">
        <f>I32+I33+I34+I35+I36+I37</f>
        <v>30</v>
      </c>
      <c r="Q38" s="21"/>
    </row>
    <row r="39" spans="2:17" x14ac:dyDescent="0.25">
      <c r="B39" s="56" t="s">
        <v>79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</row>
    <row r="40" spans="2:17" x14ac:dyDescent="0.25">
      <c r="B40" s="56" t="s">
        <v>145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</row>
    <row r="41" spans="2:17" x14ac:dyDescent="0.25">
      <c r="B41" s="22" t="s">
        <v>32</v>
      </c>
      <c r="C41" s="1" t="s">
        <v>193</v>
      </c>
      <c r="D41" s="1" t="s">
        <v>206</v>
      </c>
      <c r="E41" s="3">
        <v>0</v>
      </c>
      <c r="F41" s="48">
        <v>0</v>
      </c>
      <c r="G41" s="3">
        <v>0</v>
      </c>
      <c r="H41" s="1">
        <v>0</v>
      </c>
      <c r="I41" s="34">
        <v>5</v>
      </c>
      <c r="J41" s="3" t="s">
        <v>17</v>
      </c>
      <c r="K41" s="3" t="s">
        <v>16</v>
      </c>
      <c r="L41" s="3" t="s">
        <v>51</v>
      </c>
      <c r="M41" s="3" t="s">
        <v>53</v>
      </c>
      <c r="N41" s="3" t="s">
        <v>51</v>
      </c>
      <c r="O41" s="3" t="s">
        <v>53</v>
      </c>
      <c r="P41" s="1" t="s">
        <v>52</v>
      </c>
      <c r="Q41" s="21" t="s">
        <v>53</v>
      </c>
    </row>
    <row r="42" spans="2:17" ht="14.4" x14ac:dyDescent="0.3">
      <c r="B42" s="22" t="s">
        <v>34</v>
      </c>
      <c r="C42" s="41" t="s">
        <v>135</v>
      </c>
      <c r="D42" t="s">
        <v>136</v>
      </c>
      <c r="E42" s="3">
        <v>3</v>
      </c>
      <c r="F42" s="48">
        <v>0</v>
      </c>
      <c r="G42" s="3">
        <v>0</v>
      </c>
      <c r="H42" s="1">
        <v>3</v>
      </c>
      <c r="I42" s="34">
        <v>5</v>
      </c>
      <c r="J42" s="3" t="s">
        <v>17</v>
      </c>
      <c r="K42" s="3" t="s">
        <v>16</v>
      </c>
      <c r="L42" s="3" t="s">
        <v>51</v>
      </c>
      <c r="M42" s="3" t="s">
        <v>53</v>
      </c>
      <c r="N42" s="3" t="s">
        <v>51</v>
      </c>
      <c r="O42" s="3" t="s">
        <v>53</v>
      </c>
      <c r="P42" s="1" t="s">
        <v>52</v>
      </c>
      <c r="Q42" s="21" t="s">
        <v>53</v>
      </c>
    </row>
    <row r="43" spans="2:17" x14ac:dyDescent="0.25">
      <c r="B43" s="22" t="s">
        <v>35</v>
      </c>
      <c r="C43" s="41" t="s">
        <v>19</v>
      </c>
      <c r="D43" s="1" t="s">
        <v>115</v>
      </c>
      <c r="E43" s="3">
        <v>2</v>
      </c>
      <c r="F43" s="48">
        <v>0</v>
      </c>
      <c r="G43" s="3">
        <v>0</v>
      </c>
      <c r="H43" s="1">
        <v>2</v>
      </c>
      <c r="I43" s="34">
        <v>4</v>
      </c>
      <c r="J43" s="3" t="s">
        <v>17</v>
      </c>
      <c r="K43" s="3" t="s">
        <v>16</v>
      </c>
      <c r="L43" s="3" t="s">
        <v>51</v>
      </c>
      <c r="M43" s="3" t="s">
        <v>53</v>
      </c>
      <c r="N43" s="3" t="s">
        <v>51</v>
      </c>
      <c r="O43" s="3" t="s">
        <v>53</v>
      </c>
      <c r="P43" s="1" t="s">
        <v>52</v>
      </c>
      <c r="Q43" s="21" t="s">
        <v>53</v>
      </c>
    </row>
    <row r="44" spans="2:17" x14ac:dyDescent="0.25">
      <c r="B44" s="22" t="s">
        <v>36</v>
      </c>
      <c r="C44" s="45" t="s">
        <v>20</v>
      </c>
      <c r="D44" s="1" t="s">
        <v>116</v>
      </c>
      <c r="E44" s="3">
        <v>3</v>
      </c>
      <c r="F44" s="48">
        <v>0</v>
      </c>
      <c r="G44" s="3">
        <v>0</v>
      </c>
      <c r="H44" s="1">
        <v>3</v>
      </c>
      <c r="I44" s="34">
        <v>4</v>
      </c>
      <c r="J44" s="3" t="s">
        <v>17</v>
      </c>
      <c r="K44" s="3" t="s">
        <v>16</v>
      </c>
      <c r="L44" s="3" t="s">
        <v>51</v>
      </c>
      <c r="M44" s="3" t="s">
        <v>53</v>
      </c>
      <c r="N44" s="3" t="s">
        <v>51</v>
      </c>
      <c r="O44" s="3" t="s">
        <v>53</v>
      </c>
      <c r="P44" s="1" t="s">
        <v>52</v>
      </c>
      <c r="Q44" s="21" t="s">
        <v>53</v>
      </c>
    </row>
    <row r="45" spans="2:17" ht="14.4" x14ac:dyDescent="0.3">
      <c r="B45" s="22" t="s">
        <v>33</v>
      </c>
      <c r="C45" s="41" t="s">
        <v>197</v>
      </c>
      <c r="D45" t="s">
        <v>203</v>
      </c>
      <c r="E45" s="3">
        <v>3</v>
      </c>
      <c r="F45" s="48">
        <v>0</v>
      </c>
      <c r="G45" s="3">
        <v>0</v>
      </c>
      <c r="H45" s="1">
        <v>3</v>
      </c>
      <c r="I45" s="34">
        <v>5</v>
      </c>
      <c r="J45" s="3" t="s">
        <v>17</v>
      </c>
      <c r="K45" s="3" t="s">
        <v>16</v>
      </c>
      <c r="L45" s="3" t="s">
        <v>51</v>
      </c>
      <c r="M45" s="3" t="s">
        <v>53</v>
      </c>
      <c r="N45" s="3" t="s">
        <v>51</v>
      </c>
      <c r="P45" s="1" t="s">
        <v>52</v>
      </c>
      <c r="Q45" s="21"/>
    </row>
    <row r="46" spans="2:17" s="2" customFormat="1" x14ac:dyDescent="0.25">
      <c r="B46" s="27" t="s">
        <v>117</v>
      </c>
      <c r="C46" s="42" t="s">
        <v>118</v>
      </c>
      <c r="D46" s="2" t="s">
        <v>121</v>
      </c>
      <c r="E46" s="13">
        <v>3</v>
      </c>
      <c r="F46" s="40">
        <v>0</v>
      </c>
      <c r="G46" s="13">
        <v>0</v>
      </c>
      <c r="H46" s="2">
        <v>3</v>
      </c>
      <c r="I46" s="33">
        <v>5</v>
      </c>
      <c r="J46" s="13" t="s">
        <v>18</v>
      </c>
      <c r="K46" s="13" t="s">
        <v>16</v>
      </c>
      <c r="L46" s="13" t="s">
        <v>51</v>
      </c>
      <c r="M46" s="13" t="s">
        <v>53</v>
      </c>
      <c r="N46" s="13" t="s">
        <v>51</v>
      </c>
      <c r="O46" s="13" t="s">
        <v>53</v>
      </c>
      <c r="P46" s="2" t="s">
        <v>52</v>
      </c>
      <c r="Q46" s="19" t="s">
        <v>53</v>
      </c>
    </row>
    <row r="47" spans="2:17" ht="41.4" x14ac:dyDescent="0.25">
      <c r="B47" s="28" t="s">
        <v>151</v>
      </c>
      <c r="C47" s="43" t="s">
        <v>37</v>
      </c>
      <c r="D47" s="15" t="s">
        <v>113</v>
      </c>
      <c r="E47" s="12">
        <v>2</v>
      </c>
      <c r="F47" s="48">
        <v>0</v>
      </c>
      <c r="G47" s="3">
        <v>0</v>
      </c>
      <c r="H47" s="32">
        <v>2</v>
      </c>
      <c r="I47" s="34">
        <v>2</v>
      </c>
      <c r="J47" s="3" t="s">
        <v>17</v>
      </c>
      <c r="K47" s="3" t="s">
        <v>16</v>
      </c>
      <c r="L47" s="3" t="s">
        <v>51</v>
      </c>
      <c r="M47" s="3" t="s">
        <v>53</v>
      </c>
      <c r="N47" s="3" t="s">
        <v>82</v>
      </c>
      <c r="O47" s="3" t="s">
        <v>53</v>
      </c>
      <c r="P47" s="1" t="s">
        <v>83</v>
      </c>
      <c r="Q47" s="21" t="s">
        <v>53</v>
      </c>
    </row>
    <row r="48" spans="2:17" x14ac:dyDescent="0.25">
      <c r="B48" s="22" t="s">
        <v>11</v>
      </c>
      <c r="E48" s="3">
        <f>E41+E42+E43+E44+E45+E46+E47</f>
        <v>16</v>
      </c>
      <c r="F48" s="48">
        <f>F41+F42+F43+F44+F45+F46+F47</f>
        <v>0</v>
      </c>
      <c r="G48" s="3">
        <v>0</v>
      </c>
      <c r="H48" s="1">
        <f>H41+H42+H43+H44+H45+H46+H47</f>
        <v>16</v>
      </c>
      <c r="I48" s="34">
        <f>I41+I42+I43+I44+I45+I46+I47</f>
        <v>30</v>
      </c>
      <c r="Q48" s="21"/>
    </row>
    <row r="49" spans="2:17" x14ac:dyDescent="0.25">
      <c r="B49" s="59" t="s">
        <v>80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1"/>
    </row>
    <row r="50" spans="2:17" x14ac:dyDescent="0.25">
      <c r="B50" s="56" t="s">
        <v>146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</row>
    <row r="51" spans="2:17" x14ac:dyDescent="0.25">
      <c r="B51" s="22" t="s">
        <v>67</v>
      </c>
      <c r="C51" s="41" t="s">
        <v>170</v>
      </c>
      <c r="D51" s="1" t="s">
        <v>114</v>
      </c>
      <c r="E51" s="3">
        <v>3</v>
      </c>
      <c r="F51" s="48">
        <v>0</v>
      </c>
      <c r="G51" s="3">
        <v>0</v>
      </c>
      <c r="H51" s="1">
        <v>3</v>
      </c>
      <c r="I51" s="34">
        <v>5</v>
      </c>
      <c r="J51" s="3" t="s">
        <v>17</v>
      </c>
      <c r="K51" s="3" t="s">
        <v>16</v>
      </c>
      <c r="L51" s="3" t="s">
        <v>51</v>
      </c>
      <c r="M51" s="3" t="s">
        <v>53</v>
      </c>
      <c r="N51" s="3" t="s">
        <v>51</v>
      </c>
      <c r="O51" s="3" t="s">
        <v>53</v>
      </c>
      <c r="P51" s="1" t="s">
        <v>52</v>
      </c>
      <c r="Q51" s="21" t="s">
        <v>53</v>
      </c>
    </row>
    <row r="52" spans="2:17" x14ac:dyDescent="0.25">
      <c r="B52" s="31" t="s">
        <v>66</v>
      </c>
      <c r="C52" s="45" t="s">
        <v>171</v>
      </c>
      <c r="D52" s="1" t="s">
        <v>112</v>
      </c>
      <c r="E52" s="3">
        <v>2</v>
      </c>
      <c r="F52" s="48">
        <v>2</v>
      </c>
      <c r="G52" s="3">
        <v>0</v>
      </c>
      <c r="H52" s="1">
        <v>3</v>
      </c>
      <c r="I52" s="34">
        <v>5</v>
      </c>
      <c r="J52" s="3" t="s">
        <v>17</v>
      </c>
      <c r="K52" s="3" t="s">
        <v>16</v>
      </c>
      <c r="L52" s="3" t="s">
        <v>51</v>
      </c>
      <c r="M52" s="3" t="s">
        <v>53</v>
      </c>
      <c r="N52" s="3" t="s">
        <v>51</v>
      </c>
      <c r="O52" s="3" t="s">
        <v>53</v>
      </c>
      <c r="P52" s="1" t="s">
        <v>52</v>
      </c>
      <c r="Q52" s="21" t="s">
        <v>53</v>
      </c>
    </row>
    <row r="53" spans="2:17" x14ac:dyDescent="0.25">
      <c r="B53" s="22" t="s">
        <v>65</v>
      </c>
      <c r="C53" s="1" t="s">
        <v>181</v>
      </c>
      <c r="D53" s="1" t="s">
        <v>188</v>
      </c>
      <c r="E53" s="3">
        <v>3</v>
      </c>
      <c r="F53" s="48">
        <v>0</v>
      </c>
      <c r="G53" s="3">
        <v>0</v>
      </c>
      <c r="H53" s="1">
        <v>3</v>
      </c>
      <c r="I53" s="34">
        <v>5</v>
      </c>
      <c r="J53" s="3" t="s">
        <v>17</v>
      </c>
      <c r="K53" s="3" t="s">
        <v>16</v>
      </c>
      <c r="L53" s="3" t="s">
        <v>51</v>
      </c>
      <c r="M53" s="3" t="s">
        <v>53</v>
      </c>
      <c r="N53" s="3" t="s">
        <v>51</v>
      </c>
      <c r="O53" s="3" t="s">
        <v>53</v>
      </c>
      <c r="P53" s="1" t="s">
        <v>52</v>
      </c>
      <c r="Q53" s="21" t="s">
        <v>53</v>
      </c>
    </row>
    <row r="54" spans="2:17" x14ac:dyDescent="0.25">
      <c r="B54" s="22" t="s">
        <v>64</v>
      </c>
      <c r="C54" s="41" t="s">
        <v>195</v>
      </c>
      <c r="D54" s="1" t="s">
        <v>204</v>
      </c>
      <c r="E54" s="3">
        <v>2</v>
      </c>
      <c r="F54" s="48">
        <v>2</v>
      </c>
      <c r="G54" s="3">
        <v>0</v>
      </c>
      <c r="H54" s="1">
        <v>3</v>
      </c>
      <c r="I54" s="34">
        <v>5</v>
      </c>
      <c r="J54" s="3" t="s">
        <v>17</v>
      </c>
      <c r="K54" s="3" t="s">
        <v>16</v>
      </c>
      <c r="L54" s="3" t="s">
        <v>51</v>
      </c>
      <c r="M54" s="3" t="s">
        <v>53</v>
      </c>
      <c r="N54" s="3" t="s">
        <v>51</v>
      </c>
      <c r="O54" s="3" t="s">
        <v>53</v>
      </c>
      <c r="P54" s="1" t="s">
        <v>52</v>
      </c>
      <c r="Q54" s="21"/>
    </row>
    <row r="55" spans="2:17" s="2" customFormat="1" x14ac:dyDescent="0.25">
      <c r="B55" s="27" t="s">
        <v>63</v>
      </c>
      <c r="C55" s="42" t="s">
        <v>38</v>
      </c>
      <c r="D55" s="2" t="s">
        <v>122</v>
      </c>
      <c r="E55" s="13">
        <v>3</v>
      </c>
      <c r="F55" s="40">
        <v>0</v>
      </c>
      <c r="G55" s="13">
        <v>0</v>
      </c>
      <c r="H55" s="2">
        <v>3</v>
      </c>
      <c r="I55" s="33">
        <v>5</v>
      </c>
      <c r="J55" s="13" t="s">
        <v>18</v>
      </c>
      <c r="K55" s="13" t="s">
        <v>16</v>
      </c>
      <c r="L55" s="13" t="s">
        <v>51</v>
      </c>
      <c r="M55" s="13" t="s">
        <v>53</v>
      </c>
      <c r="N55" s="13" t="s">
        <v>51</v>
      </c>
      <c r="O55" s="13" t="s">
        <v>53</v>
      </c>
      <c r="P55" s="2" t="s">
        <v>52</v>
      </c>
      <c r="Q55" s="19" t="s">
        <v>53</v>
      </c>
    </row>
    <row r="56" spans="2:17" s="2" customFormat="1" x14ac:dyDescent="0.25">
      <c r="B56" s="27" t="s">
        <v>62</v>
      </c>
      <c r="C56" s="42" t="s">
        <v>39</v>
      </c>
      <c r="D56" s="2" t="s">
        <v>123</v>
      </c>
      <c r="E56" s="13">
        <v>3</v>
      </c>
      <c r="F56" s="40">
        <v>0</v>
      </c>
      <c r="G56" s="13">
        <v>0</v>
      </c>
      <c r="H56" s="2">
        <v>3</v>
      </c>
      <c r="I56" s="33">
        <v>5</v>
      </c>
      <c r="J56" s="13" t="s">
        <v>18</v>
      </c>
      <c r="K56" s="13" t="s">
        <v>16</v>
      </c>
      <c r="L56" s="13" t="s">
        <v>51</v>
      </c>
      <c r="M56" s="13" t="s">
        <v>53</v>
      </c>
      <c r="N56" s="13" t="s">
        <v>51</v>
      </c>
      <c r="O56" s="13" t="s">
        <v>53</v>
      </c>
      <c r="P56" s="2" t="s">
        <v>52</v>
      </c>
      <c r="Q56" s="19"/>
    </row>
    <row r="57" spans="2:17" x14ac:dyDescent="0.25">
      <c r="B57" s="22" t="s">
        <v>11</v>
      </c>
      <c r="E57" s="3">
        <f>E51+E52+E53+E54+E55+E56</f>
        <v>16</v>
      </c>
      <c r="F57" s="48">
        <f>F51+F52+F53+F54+F55+F56</f>
        <v>4</v>
      </c>
      <c r="G57" s="3">
        <v>0</v>
      </c>
      <c r="H57" s="1">
        <f>H51+H52+H53+H54+H55+H56</f>
        <v>18</v>
      </c>
      <c r="I57" s="34">
        <f>I51+I52+I53+I54+I55+I56</f>
        <v>30</v>
      </c>
      <c r="Q57" s="21"/>
    </row>
    <row r="58" spans="2:17" x14ac:dyDescent="0.25">
      <c r="B58" s="59" t="s">
        <v>80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1"/>
    </row>
    <row r="59" spans="2:17" x14ac:dyDescent="0.25">
      <c r="B59" s="56" t="s">
        <v>147</v>
      </c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8"/>
    </row>
    <row r="60" spans="2:17" x14ac:dyDescent="0.25">
      <c r="B60" s="22" t="s">
        <v>60</v>
      </c>
      <c r="C60" s="1" t="s">
        <v>200</v>
      </c>
      <c r="D60" s="1" t="s">
        <v>205</v>
      </c>
      <c r="E60" s="3">
        <v>0</v>
      </c>
      <c r="F60" s="48">
        <v>0</v>
      </c>
      <c r="G60" s="3">
        <v>0</v>
      </c>
      <c r="H60" s="1">
        <v>0</v>
      </c>
      <c r="I60" s="34">
        <v>5</v>
      </c>
      <c r="J60" s="3" t="s">
        <v>17</v>
      </c>
      <c r="K60" s="3" t="s">
        <v>16</v>
      </c>
      <c r="L60" s="3" t="s">
        <v>51</v>
      </c>
      <c r="M60" s="3" t="s">
        <v>53</v>
      </c>
      <c r="N60" s="3" t="s">
        <v>51</v>
      </c>
      <c r="O60" s="3" t="s">
        <v>53</v>
      </c>
      <c r="P60" s="1" t="s">
        <v>52</v>
      </c>
      <c r="Q60" s="21" t="s">
        <v>53</v>
      </c>
    </row>
    <row r="61" spans="2:17" x14ac:dyDescent="0.25">
      <c r="B61" s="22" t="s">
        <v>61</v>
      </c>
      <c r="C61" s="41" t="s">
        <v>162</v>
      </c>
      <c r="D61" s="1" t="s">
        <v>163</v>
      </c>
      <c r="E61" s="3">
        <v>2</v>
      </c>
      <c r="F61" s="48">
        <v>2</v>
      </c>
      <c r="G61" s="3">
        <v>0</v>
      </c>
      <c r="H61" s="1">
        <v>3</v>
      </c>
      <c r="I61" s="34">
        <v>5</v>
      </c>
      <c r="J61" s="3" t="s">
        <v>17</v>
      </c>
      <c r="K61" s="3" t="s">
        <v>16</v>
      </c>
      <c r="L61" s="3" t="s">
        <v>51</v>
      </c>
      <c r="M61" s="3" t="s">
        <v>53</v>
      </c>
      <c r="N61" s="3" t="s">
        <v>51</v>
      </c>
      <c r="O61" s="3" t="s">
        <v>53</v>
      </c>
      <c r="P61" s="1" t="s">
        <v>52</v>
      </c>
      <c r="Q61" s="21" t="s">
        <v>53</v>
      </c>
    </row>
    <row r="62" spans="2:17" x14ac:dyDescent="0.25">
      <c r="B62" s="22" t="s">
        <v>137</v>
      </c>
      <c r="C62" s="41" t="s">
        <v>164</v>
      </c>
      <c r="D62" s="1" t="s">
        <v>165</v>
      </c>
      <c r="E62" s="3">
        <v>3</v>
      </c>
      <c r="F62" s="48">
        <v>0</v>
      </c>
      <c r="G62" s="3">
        <v>0</v>
      </c>
      <c r="H62" s="1">
        <v>3</v>
      </c>
      <c r="I62" s="34">
        <v>5</v>
      </c>
      <c r="J62" s="3" t="s">
        <v>17</v>
      </c>
      <c r="K62" s="3" t="s">
        <v>16</v>
      </c>
      <c r="L62" s="3" t="s">
        <v>51</v>
      </c>
      <c r="M62" s="3" t="s">
        <v>53</v>
      </c>
      <c r="N62" s="3" t="s">
        <v>51</v>
      </c>
      <c r="O62" s="3" t="s">
        <v>53</v>
      </c>
      <c r="P62" s="1" t="s">
        <v>52</v>
      </c>
      <c r="Q62" s="21" t="s">
        <v>53</v>
      </c>
    </row>
    <row r="63" spans="2:17" x14ac:dyDescent="0.25">
      <c r="B63" s="22" t="s">
        <v>157</v>
      </c>
      <c r="C63" s="41" t="s">
        <v>194</v>
      </c>
      <c r="D63" s="1" t="s">
        <v>172</v>
      </c>
      <c r="E63" s="3">
        <v>2</v>
      </c>
      <c r="F63" s="48">
        <v>2</v>
      </c>
      <c r="G63" s="3">
        <v>0</v>
      </c>
      <c r="H63" s="1">
        <v>3</v>
      </c>
      <c r="I63" s="34">
        <v>5</v>
      </c>
      <c r="J63" s="3" t="s">
        <v>17</v>
      </c>
      <c r="K63" s="3" t="s">
        <v>16</v>
      </c>
      <c r="L63" s="3" t="s">
        <v>51</v>
      </c>
      <c r="M63" s="3" t="s">
        <v>53</v>
      </c>
      <c r="N63" s="3" t="s">
        <v>51</v>
      </c>
      <c r="O63" s="3" t="s">
        <v>53</v>
      </c>
      <c r="P63" s="1" t="s">
        <v>52</v>
      </c>
      <c r="Q63" s="21" t="s">
        <v>53</v>
      </c>
    </row>
    <row r="64" spans="2:17" s="2" customFormat="1" x14ac:dyDescent="0.25">
      <c r="B64" s="27" t="s">
        <v>59</v>
      </c>
      <c r="C64" s="42" t="s">
        <v>40</v>
      </c>
      <c r="D64" s="2" t="s">
        <v>124</v>
      </c>
      <c r="E64" s="13">
        <v>3</v>
      </c>
      <c r="F64" s="40">
        <v>0</v>
      </c>
      <c r="G64" s="13">
        <v>0</v>
      </c>
      <c r="H64" s="2">
        <v>3</v>
      </c>
      <c r="I64" s="33">
        <v>5</v>
      </c>
      <c r="J64" s="13" t="s">
        <v>18</v>
      </c>
      <c r="K64" s="13" t="s">
        <v>16</v>
      </c>
      <c r="L64" s="13" t="s">
        <v>51</v>
      </c>
      <c r="M64" s="13" t="s">
        <v>53</v>
      </c>
      <c r="N64" s="13" t="s">
        <v>51</v>
      </c>
      <c r="O64" s="13" t="s">
        <v>53</v>
      </c>
      <c r="P64" s="2" t="s">
        <v>52</v>
      </c>
      <c r="Q64" s="19" t="s">
        <v>53</v>
      </c>
    </row>
    <row r="65" spans="2:17" s="2" customFormat="1" x14ac:dyDescent="0.25">
      <c r="B65" s="27" t="s">
        <v>58</v>
      </c>
      <c r="C65" s="42" t="s">
        <v>41</v>
      </c>
      <c r="D65" s="2" t="s">
        <v>125</v>
      </c>
      <c r="E65" s="13">
        <v>3</v>
      </c>
      <c r="F65" s="40">
        <v>0</v>
      </c>
      <c r="G65" s="13">
        <v>0</v>
      </c>
      <c r="H65" s="2">
        <v>3</v>
      </c>
      <c r="I65" s="33">
        <v>5</v>
      </c>
      <c r="J65" s="13" t="s">
        <v>18</v>
      </c>
      <c r="K65" s="13" t="s">
        <v>16</v>
      </c>
      <c r="L65" s="13" t="s">
        <v>51</v>
      </c>
      <c r="M65" s="13" t="s">
        <v>53</v>
      </c>
      <c r="N65" s="13" t="s">
        <v>51</v>
      </c>
      <c r="O65" s="13" t="s">
        <v>53</v>
      </c>
      <c r="P65" s="2" t="s">
        <v>52</v>
      </c>
      <c r="Q65" s="19" t="s">
        <v>53</v>
      </c>
    </row>
    <row r="66" spans="2:17" x14ac:dyDescent="0.25">
      <c r="B66" s="22" t="s">
        <v>11</v>
      </c>
      <c r="E66" s="3">
        <f>E60+E61+E62+E63+E64+E65</f>
        <v>13</v>
      </c>
      <c r="F66" s="48">
        <f>F60+F61+F62+F63+F64+F65</f>
        <v>4</v>
      </c>
      <c r="G66" s="3">
        <v>0</v>
      </c>
      <c r="H66" s="1">
        <f>H60+H61+H62+H63+H64+H65</f>
        <v>15</v>
      </c>
      <c r="I66" s="34">
        <f>I60+I61+I62+I63+I64+I65</f>
        <v>30</v>
      </c>
      <c r="Q66" s="21"/>
    </row>
    <row r="67" spans="2:17" x14ac:dyDescent="0.25">
      <c r="B67" s="22"/>
      <c r="Q67" s="21"/>
    </row>
    <row r="68" spans="2:17" x14ac:dyDescent="0.25">
      <c r="B68" s="59" t="s">
        <v>81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1"/>
    </row>
    <row r="69" spans="2:17" x14ac:dyDescent="0.25">
      <c r="B69" s="56" t="s">
        <v>148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8"/>
    </row>
    <row r="70" spans="2:17" x14ac:dyDescent="0.25">
      <c r="B70" s="22" t="s">
        <v>139</v>
      </c>
      <c r="C70" s="1" t="s">
        <v>173</v>
      </c>
      <c r="D70" s="1" t="s">
        <v>178</v>
      </c>
      <c r="E70" s="3">
        <v>3</v>
      </c>
      <c r="F70" s="48">
        <v>0</v>
      </c>
      <c r="G70" s="3">
        <v>0</v>
      </c>
      <c r="H70" s="1">
        <v>3</v>
      </c>
      <c r="I70" s="34">
        <v>5</v>
      </c>
      <c r="J70" s="3" t="s">
        <v>17</v>
      </c>
      <c r="K70" s="3" t="s">
        <v>16</v>
      </c>
      <c r="L70" s="3" t="s">
        <v>51</v>
      </c>
      <c r="M70" s="3" t="s">
        <v>53</v>
      </c>
      <c r="N70" s="3" t="s">
        <v>51</v>
      </c>
      <c r="O70" s="3" t="s">
        <v>53</v>
      </c>
      <c r="P70" s="1" t="s">
        <v>52</v>
      </c>
      <c r="Q70" s="21" t="s">
        <v>53</v>
      </c>
    </row>
    <row r="71" spans="2:17" x14ac:dyDescent="0.25">
      <c r="B71" s="22" t="s">
        <v>138</v>
      </c>
      <c r="C71" s="41" t="s">
        <v>189</v>
      </c>
      <c r="D71" s="1" t="s">
        <v>190</v>
      </c>
      <c r="E71" s="3">
        <v>3</v>
      </c>
      <c r="F71" s="48">
        <v>0</v>
      </c>
      <c r="G71" s="3">
        <v>0</v>
      </c>
      <c r="H71" s="1">
        <v>3</v>
      </c>
      <c r="I71" s="34">
        <v>5</v>
      </c>
      <c r="J71" s="3" t="s">
        <v>17</v>
      </c>
      <c r="K71" s="3" t="s">
        <v>16</v>
      </c>
      <c r="L71" s="3" t="s">
        <v>51</v>
      </c>
      <c r="M71" s="3" t="s">
        <v>53</v>
      </c>
      <c r="N71" s="3" t="s">
        <v>51</v>
      </c>
      <c r="O71" s="3" t="s">
        <v>53</v>
      </c>
      <c r="P71" s="1" t="s">
        <v>52</v>
      </c>
      <c r="Q71" s="21" t="s">
        <v>53</v>
      </c>
    </row>
    <row r="72" spans="2:17" x14ac:dyDescent="0.25">
      <c r="B72" s="22" t="s">
        <v>140</v>
      </c>
      <c r="C72" s="41" t="s">
        <v>179</v>
      </c>
      <c r="D72" s="6" t="s">
        <v>180</v>
      </c>
      <c r="E72" s="3">
        <v>3</v>
      </c>
      <c r="F72" s="48">
        <v>0</v>
      </c>
      <c r="G72" s="3">
        <v>0</v>
      </c>
      <c r="H72" s="1">
        <v>3</v>
      </c>
      <c r="I72" s="34">
        <v>5</v>
      </c>
      <c r="J72" s="3" t="s">
        <v>17</v>
      </c>
      <c r="K72" s="3" t="s">
        <v>16</v>
      </c>
      <c r="L72" s="3" t="s">
        <v>51</v>
      </c>
      <c r="M72" s="3" t="s">
        <v>53</v>
      </c>
      <c r="N72" s="3" t="s">
        <v>51</v>
      </c>
      <c r="O72" s="3" t="s">
        <v>53</v>
      </c>
      <c r="P72" s="1" t="s">
        <v>52</v>
      </c>
      <c r="Q72" s="21" t="s">
        <v>53</v>
      </c>
    </row>
    <row r="73" spans="2:17" s="2" customFormat="1" x14ac:dyDescent="0.25">
      <c r="B73" s="27" t="s">
        <v>46</v>
      </c>
      <c r="C73" s="42" t="s">
        <v>42</v>
      </c>
      <c r="D73" s="2" t="s">
        <v>126</v>
      </c>
      <c r="E73" s="13">
        <v>3</v>
      </c>
      <c r="F73" s="40">
        <v>0</v>
      </c>
      <c r="G73" s="13">
        <v>0</v>
      </c>
      <c r="H73" s="2">
        <v>3</v>
      </c>
      <c r="I73" s="33">
        <v>5</v>
      </c>
      <c r="J73" s="13" t="s">
        <v>18</v>
      </c>
      <c r="K73" s="13" t="s">
        <v>16</v>
      </c>
      <c r="L73" s="13" t="s">
        <v>51</v>
      </c>
      <c r="M73" s="13" t="s">
        <v>53</v>
      </c>
      <c r="N73" s="13" t="s">
        <v>51</v>
      </c>
      <c r="O73" s="13" t="s">
        <v>53</v>
      </c>
      <c r="P73" s="2" t="s">
        <v>52</v>
      </c>
      <c r="Q73" s="19" t="s">
        <v>53</v>
      </c>
    </row>
    <row r="74" spans="2:17" s="2" customFormat="1" x14ac:dyDescent="0.25">
      <c r="B74" s="27" t="s">
        <v>45</v>
      </c>
      <c r="C74" s="42" t="s">
        <v>43</v>
      </c>
      <c r="D74" s="2" t="s">
        <v>127</v>
      </c>
      <c r="E74" s="13">
        <v>3</v>
      </c>
      <c r="F74" s="40">
        <v>0</v>
      </c>
      <c r="G74" s="13">
        <v>0</v>
      </c>
      <c r="H74" s="2">
        <v>3</v>
      </c>
      <c r="I74" s="33">
        <v>5</v>
      </c>
      <c r="J74" s="13" t="s">
        <v>18</v>
      </c>
      <c r="K74" s="13" t="s">
        <v>16</v>
      </c>
      <c r="L74" s="13" t="s">
        <v>51</v>
      </c>
      <c r="M74" s="13" t="s">
        <v>53</v>
      </c>
      <c r="N74" s="13" t="s">
        <v>51</v>
      </c>
      <c r="O74" s="13" t="s">
        <v>53</v>
      </c>
      <c r="P74" s="2" t="s">
        <v>52</v>
      </c>
      <c r="Q74" s="19" t="s">
        <v>53</v>
      </c>
    </row>
    <row r="75" spans="2:17" s="2" customFormat="1" x14ac:dyDescent="0.25">
      <c r="B75" s="27" t="s">
        <v>54</v>
      </c>
      <c r="C75" s="42" t="s">
        <v>47</v>
      </c>
      <c r="D75" s="2" t="s">
        <v>128</v>
      </c>
      <c r="E75" s="13">
        <v>3</v>
      </c>
      <c r="F75" s="40">
        <v>0</v>
      </c>
      <c r="G75" s="13">
        <v>0</v>
      </c>
      <c r="H75" s="2">
        <v>3</v>
      </c>
      <c r="I75" s="33">
        <v>5</v>
      </c>
      <c r="J75" s="13" t="s">
        <v>18</v>
      </c>
      <c r="K75" s="13" t="s">
        <v>16</v>
      </c>
      <c r="L75" s="13" t="s">
        <v>51</v>
      </c>
      <c r="M75" s="13" t="s">
        <v>53</v>
      </c>
      <c r="N75" s="13" t="s">
        <v>51</v>
      </c>
      <c r="O75" s="13" t="s">
        <v>53</v>
      </c>
      <c r="P75" s="2" t="s">
        <v>52</v>
      </c>
      <c r="Q75" s="19" t="s">
        <v>53</v>
      </c>
    </row>
    <row r="76" spans="2:17" x14ac:dyDescent="0.25">
      <c r="B76" s="22" t="s">
        <v>11</v>
      </c>
      <c r="E76" s="3">
        <f>E70+E71+E72+E73+E74+E75</f>
        <v>18</v>
      </c>
      <c r="F76" s="48">
        <f>F70+F71+F72+F73+F74+F75</f>
        <v>0</v>
      </c>
      <c r="G76" s="3">
        <v>0</v>
      </c>
      <c r="H76" s="1">
        <f>H70+H71+H72+H73+H74+H75</f>
        <v>18</v>
      </c>
      <c r="I76" s="34">
        <f>I70+I71+I72+I73+I74+I75</f>
        <v>30</v>
      </c>
      <c r="Q76" s="21"/>
    </row>
    <row r="77" spans="2:17" x14ac:dyDescent="0.25">
      <c r="B77" s="59" t="s">
        <v>81</v>
      </c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1"/>
    </row>
    <row r="78" spans="2:17" x14ac:dyDescent="0.25">
      <c r="B78" s="56" t="s">
        <v>149</v>
      </c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8"/>
    </row>
    <row r="79" spans="2:17" x14ac:dyDescent="0.25">
      <c r="B79" s="22"/>
      <c r="Q79" s="21"/>
    </row>
    <row r="80" spans="2:17" x14ac:dyDescent="0.25">
      <c r="B80" s="22" t="s">
        <v>57</v>
      </c>
      <c r="C80" s="41" t="s">
        <v>191</v>
      </c>
      <c r="D80" s="1" t="s">
        <v>207</v>
      </c>
      <c r="E80" s="3">
        <v>4</v>
      </c>
      <c r="F80" s="48">
        <v>4</v>
      </c>
      <c r="G80" s="3">
        <v>0</v>
      </c>
      <c r="H80" s="1">
        <v>6</v>
      </c>
      <c r="I80" s="34">
        <v>10</v>
      </c>
      <c r="J80" s="3" t="s">
        <v>17</v>
      </c>
      <c r="K80" s="3" t="s">
        <v>16</v>
      </c>
      <c r="L80" s="3" t="s">
        <v>51</v>
      </c>
      <c r="M80" s="3" t="s">
        <v>53</v>
      </c>
      <c r="N80" s="3" t="s">
        <v>51</v>
      </c>
      <c r="P80" s="1" t="s">
        <v>52</v>
      </c>
      <c r="Q80" s="21"/>
    </row>
    <row r="81" spans="2:17" x14ac:dyDescent="0.25">
      <c r="B81" s="22" t="s">
        <v>158</v>
      </c>
      <c r="C81" s="41" t="s">
        <v>198</v>
      </c>
      <c r="D81" s="6" t="s">
        <v>208</v>
      </c>
      <c r="E81" s="3">
        <v>3</v>
      </c>
      <c r="F81" s="48">
        <v>0</v>
      </c>
      <c r="G81" s="3">
        <v>0</v>
      </c>
      <c r="H81" s="1">
        <v>3</v>
      </c>
      <c r="I81" s="34">
        <v>5</v>
      </c>
      <c r="J81" s="3" t="s">
        <v>17</v>
      </c>
      <c r="K81" s="3" t="s">
        <v>16</v>
      </c>
      <c r="L81" s="3" t="s">
        <v>51</v>
      </c>
      <c r="M81" s="3" t="str">
        <f>M80</f>
        <v>-</v>
      </c>
      <c r="N81" s="3" t="s">
        <v>51</v>
      </c>
      <c r="P81" s="1" t="s">
        <v>52</v>
      </c>
      <c r="Q81" s="21"/>
    </row>
    <row r="82" spans="2:17" s="2" customFormat="1" x14ac:dyDescent="0.25">
      <c r="B82" s="27" t="s">
        <v>44</v>
      </c>
      <c r="C82" s="42" t="s">
        <v>48</v>
      </c>
      <c r="D82" s="2" t="s">
        <v>129</v>
      </c>
      <c r="E82" s="13">
        <v>3</v>
      </c>
      <c r="F82" s="40">
        <v>0</v>
      </c>
      <c r="G82" s="13">
        <v>0</v>
      </c>
      <c r="H82" s="2">
        <v>3</v>
      </c>
      <c r="I82" s="33">
        <v>5</v>
      </c>
      <c r="J82" s="13" t="s">
        <v>18</v>
      </c>
      <c r="K82" s="13" t="s">
        <v>16</v>
      </c>
      <c r="L82" s="13" t="s">
        <v>51</v>
      </c>
      <c r="M82" s="13" t="s">
        <v>53</v>
      </c>
      <c r="N82" s="13" t="s">
        <v>51</v>
      </c>
      <c r="O82" s="13" t="s">
        <v>53</v>
      </c>
      <c r="P82" s="2" t="s">
        <v>52</v>
      </c>
      <c r="Q82" s="19" t="s">
        <v>53</v>
      </c>
    </row>
    <row r="83" spans="2:17" s="2" customFormat="1" x14ac:dyDescent="0.25">
      <c r="B83" s="27" t="s">
        <v>55</v>
      </c>
      <c r="C83" s="42" t="s">
        <v>49</v>
      </c>
      <c r="D83" s="2" t="s">
        <v>130</v>
      </c>
      <c r="E83" s="13">
        <v>3</v>
      </c>
      <c r="F83" s="40">
        <v>0</v>
      </c>
      <c r="G83" s="13">
        <v>0</v>
      </c>
      <c r="H83" s="2">
        <v>3</v>
      </c>
      <c r="I83" s="33">
        <v>5</v>
      </c>
      <c r="J83" s="13" t="s">
        <v>18</v>
      </c>
      <c r="K83" s="13" t="s">
        <v>16</v>
      </c>
      <c r="L83" s="13" t="s">
        <v>51</v>
      </c>
      <c r="M83" s="13" t="s">
        <v>53</v>
      </c>
      <c r="N83" s="13" t="s">
        <v>51</v>
      </c>
      <c r="O83" s="13" t="s">
        <v>53</v>
      </c>
      <c r="P83" s="2" t="s">
        <v>52</v>
      </c>
      <c r="Q83" s="19"/>
    </row>
    <row r="84" spans="2:17" s="2" customFormat="1" x14ac:dyDescent="0.25">
      <c r="B84" s="27" t="s">
        <v>56</v>
      </c>
      <c r="C84" s="42" t="s">
        <v>119</v>
      </c>
      <c r="D84" s="2" t="s">
        <v>131</v>
      </c>
      <c r="E84" s="13">
        <v>3</v>
      </c>
      <c r="F84" s="40">
        <v>0</v>
      </c>
      <c r="G84" s="13">
        <v>0</v>
      </c>
      <c r="H84" s="2">
        <v>3</v>
      </c>
      <c r="I84" s="33">
        <v>5</v>
      </c>
      <c r="J84" s="13" t="s">
        <v>18</v>
      </c>
      <c r="K84" s="13" t="s">
        <v>16</v>
      </c>
      <c r="L84" s="13" t="s">
        <v>51</v>
      </c>
      <c r="M84" s="13" t="s">
        <v>53</v>
      </c>
      <c r="N84" s="13" t="s">
        <v>51</v>
      </c>
      <c r="O84" s="13" t="s">
        <v>53</v>
      </c>
      <c r="P84" s="2" t="s">
        <v>52</v>
      </c>
      <c r="Q84" s="19"/>
    </row>
    <row r="85" spans="2:17" x14ac:dyDescent="0.25">
      <c r="B85" s="22" t="s">
        <v>11</v>
      </c>
      <c r="E85" s="3">
        <f>E80+E81+E82+E83+E84</f>
        <v>16</v>
      </c>
      <c r="F85" s="48">
        <f>F80+F81+F82+F83+F84</f>
        <v>4</v>
      </c>
      <c r="G85" s="3">
        <v>0</v>
      </c>
      <c r="H85" s="1">
        <f>H80+H81+H82+H83+H84</f>
        <v>18</v>
      </c>
      <c r="I85" s="34">
        <f>I80+I81+I82+I83+I84</f>
        <v>30</v>
      </c>
      <c r="Q85" s="21"/>
    </row>
    <row r="86" spans="2:17" x14ac:dyDescent="0.25">
      <c r="B86" s="29"/>
      <c r="C86" s="46"/>
      <c r="D86" s="16"/>
      <c r="E86" s="17"/>
      <c r="F86" s="49"/>
      <c r="G86" s="17"/>
      <c r="H86" s="16"/>
      <c r="I86" s="35"/>
      <c r="J86" s="17"/>
      <c r="K86" s="17"/>
      <c r="L86" s="17"/>
      <c r="M86" s="17"/>
      <c r="N86" s="17"/>
      <c r="O86" s="17"/>
      <c r="P86" s="16"/>
      <c r="Q86" s="23"/>
    </row>
    <row r="87" spans="2:17" x14ac:dyDescent="0.25">
      <c r="B87" s="67" t="s">
        <v>99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</row>
    <row r="88" spans="2:17" ht="14.4" x14ac:dyDescent="0.3">
      <c r="B88" s="30"/>
      <c r="C88" s="47"/>
      <c r="D88" s="5"/>
      <c r="E88" s="5"/>
      <c r="F88" s="47"/>
      <c r="G88" s="30"/>
      <c r="H88" s="5"/>
      <c r="I88" s="36"/>
      <c r="J88" s="5"/>
      <c r="K88" s="4"/>
      <c r="L88" s="4"/>
      <c r="M88" s="4"/>
      <c r="N88" s="4"/>
      <c r="O88" s="4"/>
      <c r="P88" s="4"/>
      <c r="Q88" s="4"/>
    </row>
    <row r="89" spans="2:17" ht="14.4" x14ac:dyDescent="0.3">
      <c r="B89" s="30"/>
      <c r="C89" s="47"/>
      <c r="D89" s="5"/>
      <c r="E89" s="5"/>
      <c r="F89" s="47"/>
      <c r="G89" s="30"/>
      <c r="H89" s="5"/>
      <c r="I89" s="36"/>
      <c r="J89" s="5"/>
      <c r="K89" s="4"/>
      <c r="L89" s="4"/>
      <c r="M89" s="4"/>
      <c r="N89" s="4"/>
      <c r="O89" s="4"/>
      <c r="P89" s="4"/>
      <c r="Q89" s="4"/>
    </row>
    <row r="90" spans="2:17" ht="27.6" x14ac:dyDescent="0.25">
      <c r="D90" s="8" t="s">
        <v>89</v>
      </c>
      <c r="E90" s="9"/>
      <c r="F90" s="50"/>
      <c r="G90" s="9"/>
      <c r="H90" s="8"/>
      <c r="I90" s="37"/>
      <c r="J90" s="7"/>
      <c r="K90" s="10" t="s">
        <v>96</v>
      </c>
      <c r="L90" s="10" t="s">
        <v>97</v>
      </c>
      <c r="M90" s="9"/>
      <c r="N90" s="9"/>
    </row>
    <row r="91" spans="2:17" ht="41.4" x14ac:dyDescent="0.25">
      <c r="D91" s="8" t="s">
        <v>90</v>
      </c>
      <c r="E91" s="9" t="s">
        <v>0</v>
      </c>
      <c r="F91" s="50" t="s">
        <v>1</v>
      </c>
      <c r="G91" s="9" t="s">
        <v>2</v>
      </c>
      <c r="H91" s="9" t="s">
        <v>94</v>
      </c>
      <c r="I91" s="37" t="s">
        <v>5</v>
      </c>
      <c r="J91" s="11" t="s">
        <v>95</v>
      </c>
      <c r="K91" s="9" t="s">
        <v>5</v>
      </c>
      <c r="L91" s="9" t="s">
        <v>5</v>
      </c>
      <c r="M91" s="62" t="s">
        <v>98</v>
      </c>
      <c r="N91" s="63"/>
    </row>
    <row r="92" spans="2:17" x14ac:dyDescent="0.25">
      <c r="D92" s="6" t="s">
        <v>91</v>
      </c>
      <c r="E92" s="7">
        <f>E10+E11+E12+E13+E21+E22+E23+E24+E32+E33+E34+E35+E41+E42+E43+E44+E45+E51+E52+E53+E54+E60+E61+E62+E63+E70+E71+E72+E80+E81+E15+E16+E26+E27+E37+E47</f>
        <v>87</v>
      </c>
      <c r="F92" s="51">
        <f>F10+F11+F12+F13+F21+F22+F23+F24+F32+F33+F34+F35+F41+F42+F43+F44+F45+F51+F52+F53+F54+F60+F61+F62+F63+F70+F71+F72+F80+F81</f>
        <v>20</v>
      </c>
      <c r="G92" s="7">
        <v>0</v>
      </c>
      <c r="H92" s="7">
        <f>H10+H11+H12+H13+H21+H22+H23+H24+H32+H33+H34+H35+H41+H42+H43+H44+H15+H16+H45+H51+H52+H53+H54+H60+H61+H62+H63+H70+H71+H72+H80+H81+H26+H27+H37+H47</f>
        <v>97</v>
      </c>
      <c r="I92" s="38">
        <f>I10+I11+I12+I13+I21+I22+I23+I24+I32+I33+I34+I35+I41+I42+I43+I44+I45+I51+I52+I53+I54+I60+I61+I62+I63+I70+I71+I72+I80+I81+I15+I16+I26+I27+I37+I47</f>
        <v>170</v>
      </c>
      <c r="J92" s="25">
        <f>I92/I95</f>
        <v>0.70833333333333337</v>
      </c>
      <c r="K92" s="7">
        <f>I92</f>
        <v>170</v>
      </c>
      <c r="L92" s="7"/>
      <c r="M92" s="53">
        <f>J92</f>
        <v>0.70833333333333337</v>
      </c>
      <c r="N92" s="54"/>
    </row>
    <row r="93" spans="2:17" x14ac:dyDescent="0.25">
      <c r="D93" s="6" t="s">
        <v>141</v>
      </c>
      <c r="E93" s="7">
        <f>E55+E56+E64+E65+E73+E74+E75+E82+E83+E84</f>
        <v>30</v>
      </c>
      <c r="F93" s="51">
        <f>F55+F56+F64+F65+F73+F74+F75+F82+F83+F84</f>
        <v>0</v>
      </c>
      <c r="G93" s="7">
        <v>0</v>
      </c>
      <c r="H93" s="7">
        <f>H55+H56+H64+H65+H73+H74+H75+H82+H83+H84</f>
        <v>30</v>
      </c>
      <c r="I93" s="38">
        <f>I55+I56+I64+I65+I73+I74+I75+I82+I83+I84</f>
        <v>50</v>
      </c>
      <c r="J93" s="24">
        <f>I93/I95</f>
        <v>0.20833333333333334</v>
      </c>
      <c r="K93" s="7"/>
      <c r="L93" s="7">
        <f>I93</f>
        <v>50</v>
      </c>
      <c r="M93" s="53">
        <f>J93</f>
        <v>0.20833333333333334</v>
      </c>
      <c r="N93" s="54"/>
    </row>
    <row r="94" spans="2:17" x14ac:dyDescent="0.25">
      <c r="D94" s="6" t="s">
        <v>92</v>
      </c>
      <c r="E94" s="7">
        <f>E14+E25+E36+E46</f>
        <v>12</v>
      </c>
      <c r="F94" s="51">
        <f>F14+F25+F36+F46</f>
        <v>0</v>
      </c>
      <c r="G94" s="7">
        <v>0</v>
      </c>
      <c r="H94" s="7">
        <f>H14+H25+H36+H46</f>
        <v>12</v>
      </c>
      <c r="I94" s="38">
        <f>I14+I25+I36+I46</f>
        <v>20</v>
      </c>
      <c r="J94" s="24">
        <f>I94/I95</f>
        <v>8.3333333333333329E-2</v>
      </c>
      <c r="K94" s="7"/>
      <c r="L94" s="7">
        <f>I94</f>
        <v>20</v>
      </c>
      <c r="M94" s="55">
        <f>J94</f>
        <v>8.3333333333333329E-2</v>
      </c>
      <c r="N94" s="54"/>
    </row>
    <row r="95" spans="2:17" x14ac:dyDescent="0.25">
      <c r="D95" s="6" t="s">
        <v>93</v>
      </c>
      <c r="E95" s="7">
        <f>E92+E93+E94</f>
        <v>129</v>
      </c>
      <c r="F95" s="51">
        <f>F92+F93+F94</f>
        <v>20</v>
      </c>
      <c r="G95" s="7">
        <v>0</v>
      </c>
      <c r="H95" s="7">
        <f>H92+H93+H94</f>
        <v>139</v>
      </c>
      <c r="I95" s="38">
        <f>I92+I93+I94</f>
        <v>240</v>
      </c>
      <c r="J95" s="24">
        <f>J92+J94+J93</f>
        <v>1</v>
      </c>
      <c r="K95" s="7">
        <f>K92+K93+K94</f>
        <v>170</v>
      </c>
      <c r="L95" s="7"/>
      <c r="M95" s="55">
        <f>M92+M93+M94</f>
        <v>1</v>
      </c>
      <c r="N95" s="54"/>
    </row>
    <row r="96" spans="2:17" x14ac:dyDescent="0.25">
      <c r="E96" s="1"/>
      <c r="H96" s="3"/>
      <c r="I96" s="39"/>
    </row>
    <row r="100" spans="2:17" x14ac:dyDescent="0.25">
      <c r="B100" s="1" t="s">
        <v>209</v>
      </c>
    </row>
    <row r="101" spans="2:17" x14ac:dyDescent="0.25">
      <c r="B101" s="1" t="s">
        <v>63</v>
      </c>
      <c r="C101" s="1" t="s">
        <v>217</v>
      </c>
      <c r="D101" s="2" t="s">
        <v>218</v>
      </c>
      <c r="E101" s="3">
        <v>3</v>
      </c>
      <c r="F101" s="48">
        <v>0</v>
      </c>
      <c r="G101" s="3">
        <v>0</v>
      </c>
      <c r="H101" s="1">
        <v>3</v>
      </c>
      <c r="I101" s="34">
        <v>5</v>
      </c>
      <c r="J101" s="3" t="s">
        <v>18</v>
      </c>
      <c r="K101" s="3" t="s">
        <v>16</v>
      </c>
      <c r="L101" s="3" t="s">
        <v>51</v>
      </c>
      <c r="M101" s="3" t="s">
        <v>53</v>
      </c>
      <c r="N101" s="3" t="s">
        <v>51</v>
      </c>
      <c r="O101" s="3" t="s">
        <v>53</v>
      </c>
      <c r="P101" s="1" t="s">
        <v>52</v>
      </c>
      <c r="Q101" s="3" t="s">
        <v>53</v>
      </c>
    </row>
    <row r="102" spans="2:17" x14ac:dyDescent="0.25">
      <c r="B102" s="1" t="s">
        <v>62</v>
      </c>
      <c r="C102" s="1" t="s">
        <v>210</v>
      </c>
      <c r="D102" s="2" t="s">
        <v>219</v>
      </c>
      <c r="E102" s="3">
        <v>3</v>
      </c>
      <c r="F102" s="48">
        <v>0</v>
      </c>
      <c r="G102" s="3">
        <v>0</v>
      </c>
      <c r="H102" s="1">
        <v>3</v>
      </c>
      <c r="I102" s="34">
        <v>5</v>
      </c>
      <c r="J102" s="3" t="s">
        <v>18</v>
      </c>
      <c r="K102" s="3" t="s">
        <v>16</v>
      </c>
      <c r="L102" s="3" t="s">
        <v>51</v>
      </c>
      <c r="M102" s="3" t="s">
        <v>53</v>
      </c>
      <c r="N102" s="3" t="s">
        <v>51</v>
      </c>
      <c r="O102" s="3" t="s">
        <v>53</v>
      </c>
      <c r="P102" s="1" t="s">
        <v>52</v>
      </c>
    </row>
    <row r="103" spans="2:17" x14ac:dyDescent="0.25">
      <c r="B103" s="1" t="s">
        <v>59</v>
      </c>
      <c r="C103" s="1" t="s">
        <v>211</v>
      </c>
      <c r="D103" s="2" t="s">
        <v>114</v>
      </c>
      <c r="E103" s="3">
        <v>3</v>
      </c>
      <c r="F103" s="48">
        <v>0</v>
      </c>
      <c r="G103" s="3">
        <v>0</v>
      </c>
      <c r="H103" s="1">
        <v>3</v>
      </c>
      <c r="I103" s="34">
        <v>5</v>
      </c>
      <c r="J103" s="3" t="s">
        <v>18</v>
      </c>
      <c r="K103" s="3" t="s">
        <v>16</v>
      </c>
      <c r="L103" s="3" t="s">
        <v>51</v>
      </c>
      <c r="M103" s="3" t="s">
        <v>53</v>
      </c>
      <c r="N103" s="3" t="s">
        <v>51</v>
      </c>
      <c r="O103" s="3" t="s">
        <v>53</v>
      </c>
      <c r="P103" s="1" t="s">
        <v>52</v>
      </c>
    </row>
    <row r="104" spans="2:17" x14ac:dyDescent="0.25">
      <c r="B104" s="1" t="s">
        <v>58</v>
      </c>
      <c r="C104" s="1" t="s">
        <v>20</v>
      </c>
      <c r="D104" s="2" t="s">
        <v>116</v>
      </c>
      <c r="E104" s="3">
        <v>3</v>
      </c>
      <c r="F104" s="48">
        <v>0</v>
      </c>
      <c r="G104" s="3">
        <v>0</v>
      </c>
      <c r="H104" s="1">
        <v>3</v>
      </c>
      <c r="I104" s="34">
        <v>5</v>
      </c>
      <c r="J104" s="3" t="s">
        <v>18</v>
      </c>
      <c r="K104" s="3" t="s">
        <v>16</v>
      </c>
      <c r="L104" s="3" t="s">
        <v>51</v>
      </c>
      <c r="M104" s="3" t="s">
        <v>53</v>
      </c>
      <c r="N104" s="3" t="s">
        <v>51</v>
      </c>
      <c r="O104" s="3" t="s">
        <v>53</v>
      </c>
      <c r="P104" s="1" t="s">
        <v>52</v>
      </c>
      <c r="Q104" s="3" t="s">
        <v>53</v>
      </c>
    </row>
    <row r="105" spans="2:17" x14ac:dyDescent="0.25">
      <c r="B105" s="1" t="s">
        <v>46</v>
      </c>
      <c r="C105" s="1" t="s">
        <v>212</v>
      </c>
      <c r="D105" s="2" t="s">
        <v>220</v>
      </c>
      <c r="E105" s="3">
        <v>3</v>
      </c>
      <c r="F105" s="48">
        <v>0</v>
      </c>
      <c r="G105" s="3">
        <v>0</v>
      </c>
      <c r="H105" s="1">
        <v>3</v>
      </c>
      <c r="I105" s="34">
        <v>5</v>
      </c>
      <c r="J105" s="3" t="s">
        <v>18</v>
      </c>
      <c r="K105" s="3" t="s">
        <v>16</v>
      </c>
      <c r="L105" s="3" t="s">
        <v>51</v>
      </c>
      <c r="M105" s="3" t="s">
        <v>53</v>
      </c>
      <c r="N105" s="3" t="s">
        <v>51</v>
      </c>
      <c r="O105" s="3" t="s">
        <v>53</v>
      </c>
      <c r="P105" s="1" t="s">
        <v>52</v>
      </c>
    </row>
    <row r="106" spans="2:17" x14ac:dyDescent="0.25">
      <c r="B106" s="1" t="s">
        <v>45</v>
      </c>
      <c r="C106" s="1" t="s">
        <v>213</v>
      </c>
      <c r="D106" s="2" t="s">
        <v>224</v>
      </c>
      <c r="E106" s="3">
        <v>3</v>
      </c>
      <c r="F106" s="48">
        <v>0</v>
      </c>
      <c r="G106" s="3">
        <v>0</v>
      </c>
      <c r="H106" s="1">
        <v>3</v>
      </c>
      <c r="I106" s="34">
        <v>5</v>
      </c>
      <c r="J106" s="3" t="s">
        <v>18</v>
      </c>
      <c r="K106" s="3" t="s">
        <v>16</v>
      </c>
      <c r="L106" s="3" t="s">
        <v>51</v>
      </c>
      <c r="M106" s="3" t="s">
        <v>53</v>
      </c>
      <c r="N106" s="3" t="s">
        <v>51</v>
      </c>
      <c r="O106" s="3" t="s">
        <v>53</v>
      </c>
      <c r="P106" s="1" t="s">
        <v>52</v>
      </c>
    </row>
    <row r="107" spans="2:17" x14ac:dyDescent="0.25">
      <c r="B107" s="1" t="s">
        <v>54</v>
      </c>
      <c r="C107" s="1" t="s">
        <v>214</v>
      </c>
      <c r="D107" s="2" t="s">
        <v>221</v>
      </c>
      <c r="E107" s="3">
        <v>3</v>
      </c>
      <c r="F107" s="48">
        <v>0</v>
      </c>
      <c r="G107" s="3">
        <v>0</v>
      </c>
      <c r="H107" s="1">
        <v>3</v>
      </c>
      <c r="I107" s="34">
        <v>5</v>
      </c>
      <c r="J107" s="3" t="s">
        <v>18</v>
      </c>
      <c r="K107" s="3" t="s">
        <v>16</v>
      </c>
      <c r="L107" s="3" t="s">
        <v>51</v>
      </c>
      <c r="M107" s="3" t="s">
        <v>53</v>
      </c>
      <c r="N107" s="3" t="s">
        <v>51</v>
      </c>
      <c r="O107" s="3" t="s">
        <v>53</v>
      </c>
      <c r="P107" s="1" t="s">
        <v>52</v>
      </c>
      <c r="Q107" s="3" t="s">
        <v>53</v>
      </c>
    </row>
    <row r="108" spans="2:17" x14ac:dyDescent="0.25">
      <c r="B108" s="1" t="s">
        <v>44</v>
      </c>
      <c r="C108" s="1" t="s">
        <v>215</v>
      </c>
      <c r="D108" s="2" t="s">
        <v>222</v>
      </c>
      <c r="E108" s="3">
        <v>3</v>
      </c>
      <c r="F108" s="48">
        <v>0</v>
      </c>
      <c r="G108" s="3">
        <v>0</v>
      </c>
      <c r="H108" s="1">
        <v>3</v>
      </c>
      <c r="I108" s="34">
        <v>5</v>
      </c>
      <c r="J108" s="3" t="s">
        <v>18</v>
      </c>
      <c r="K108" s="3" t="s">
        <v>16</v>
      </c>
      <c r="L108" s="3" t="s">
        <v>51</v>
      </c>
      <c r="M108" s="3" t="s">
        <v>53</v>
      </c>
      <c r="N108" s="3" t="s">
        <v>51</v>
      </c>
      <c r="O108" s="3" t="s">
        <v>53</v>
      </c>
      <c r="P108" s="1" t="s">
        <v>52</v>
      </c>
    </row>
    <row r="109" spans="2:17" x14ac:dyDescent="0.25">
      <c r="B109" s="1" t="s">
        <v>55</v>
      </c>
      <c r="C109" s="1" t="s">
        <v>227</v>
      </c>
      <c r="D109" s="2" t="s">
        <v>223</v>
      </c>
      <c r="E109" s="3">
        <v>3</v>
      </c>
      <c r="F109" s="48">
        <v>0</v>
      </c>
      <c r="G109" s="3">
        <v>0</v>
      </c>
      <c r="H109" s="1">
        <v>3</v>
      </c>
      <c r="I109" s="34">
        <v>5</v>
      </c>
      <c r="J109" s="3" t="s">
        <v>18</v>
      </c>
      <c r="K109" s="3" t="s">
        <v>16</v>
      </c>
      <c r="L109" s="3" t="s">
        <v>51</v>
      </c>
      <c r="M109" s="3" t="s">
        <v>53</v>
      </c>
      <c r="N109" s="3" t="s">
        <v>51</v>
      </c>
      <c r="O109" s="3" t="s">
        <v>53</v>
      </c>
      <c r="P109" s="1" t="s">
        <v>52</v>
      </c>
    </row>
    <row r="110" spans="2:17" x14ac:dyDescent="0.25">
      <c r="B110" s="1" t="s">
        <v>56</v>
      </c>
      <c r="C110" s="1" t="s">
        <v>216</v>
      </c>
      <c r="D110" s="2" t="s">
        <v>225</v>
      </c>
      <c r="E110" s="3">
        <v>3</v>
      </c>
      <c r="F110" s="48">
        <v>0</v>
      </c>
      <c r="G110" s="3">
        <v>0</v>
      </c>
      <c r="H110" s="1">
        <v>3</v>
      </c>
      <c r="I110" s="34">
        <v>5</v>
      </c>
      <c r="J110" s="3" t="s">
        <v>18</v>
      </c>
      <c r="K110" s="3" t="s">
        <v>16</v>
      </c>
      <c r="L110" s="3" t="s">
        <v>51</v>
      </c>
      <c r="M110" s="3" t="s">
        <v>53</v>
      </c>
      <c r="N110" s="3" t="s">
        <v>51</v>
      </c>
      <c r="O110" s="3" t="s">
        <v>53</v>
      </c>
      <c r="P110" s="1" t="s">
        <v>52</v>
      </c>
      <c r="Q110" s="3" t="s">
        <v>53</v>
      </c>
    </row>
    <row r="111" spans="2:17" ht="14.4" x14ac:dyDescent="0.3">
      <c r="C111"/>
      <c r="D111" s="52"/>
    </row>
  </sheetData>
  <mergeCells count="29">
    <mergeCell ref="B1:Q1"/>
    <mergeCell ref="B2:Q2"/>
    <mergeCell ref="B3:Q3"/>
    <mergeCell ref="B4:Q4"/>
    <mergeCell ref="B87:Q87"/>
    <mergeCell ref="B7:Q7"/>
    <mergeCell ref="B6:Q6"/>
    <mergeCell ref="B19:Q20"/>
    <mergeCell ref="B30:Q30"/>
    <mergeCell ref="B31:Q31"/>
    <mergeCell ref="B68:Q68"/>
    <mergeCell ref="B40:Q40"/>
    <mergeCell ref="E8:G8"/>
    <mergeCell ref="I8:I9"/>
    <mergeCell ref="H8:H9"/>
    <mergeCell ref="B18:Q18"/>
    <mergeCell ref="M93:N93"/>
    <mergeCell ref="M94:N94"/>
    <mergeCell ref="M95:N95"/>
    <mergeCell ref="B39:Q39"/>
    <mergeCell ref="B58:Q58"/>
    <mergeCell ref="B77:Q77"/>
    <mergeCell ref="M91:N91"/>
    <mergeCell ref="M92:N92"/>
    <mergeCell ref="B49:Q49"/>
    <mergeCell ref="B50:Q50"/>
    <mergeCell ref="B59:Q59"/>
    <mergeCell ref="B69:Q69"/>
    <mergeCell ref="B78:Q78"/>
  </mergeCells>
  <pageMargins left="0.7" right="0.7" top="0.75" bottom="0.75" header="0.3" footer="0.3"/>
  <pageSetup paperSize="9" orientation="portrait" horizontalDpi="300" verticalDpi="300" r:id="rId1"/>
  <ignoredErrors>
    <ignoredError sqref="J9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YBS Müfredat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2026-07-17T10:44:32Z</dcterms:modified>
</cp:coreProperties>
</file>